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ffr\Downloads\"/>
    </mc:Choice>
  </mc:AlternateContent>
  <xr:revisionPtr revIDLastSave="0" documentId="8_{DDE5B751-46CE-4B81-930E-57DB74F58143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Feuille Route FR" sheetId="3" r:id="rId1"/>
    <sheet name="Feuille Route NA" sheetId="1" r:id="rId2"/>
    <sheet name="Suivi Hebdo" sheetId="4" r:id="rId3"/>
    <sheet name="Suivi mensuel" sheetId="5" r:id="rId4"/>
  </sheets>
  <definedNames>
    <definedName name="_xlnm.Print_Area" localSheetId="0">'Feuille Route FR'!$B$1:$P$64,'Feuille Route FR'!$Q$53:$X$64</definedName>
    <definedName name="_xlnm.Print_Area" localSheetId="1">'Feuille Route NA'!$B$1:$P$67,'Feuille Route NA'!$Q$56:$X$67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1" i="4" l="1"/>
  <c r="U11" i="4"/>
  <c r="T11" i="4"/>
  <c r="S11" i="4"/>
  <c r="R11" i="4"/>
  <c r="N11" i="4"/>
  <c r="L11" i="4"/>
  <c r="J11" i="4"/>
  <c r="H11" i="4"/>
  <c r="F11" i="4"/>
  <c r="H11" i="5"/>
  <c r="F6" i="5"/>
  <c r="R6" i="5"/>
  <c r="F7" i="5"/>
  <c r="R7" i="5"/>
  <c r="F8" i="5"/>
  <c r="R8" i="5"/>
  <c r="F9" i="5"/>
  <c r="R9" i="5"/>
  <c r="F10" i="5"/>
  <c r="R10" i="5"/>
  <c r="F11" i="5"/>
  <c r="J11" i="5"/>
  <c r="L11" i="5"/>
  <c r="N11" i="5"/>
  <c r="R11" i="5"/>
  <c r="S11" i="5"/>
  <c r="T11" i="5"/>
  <c r="U11" i="5"/>
  <c r="V11" i="5"/>
  <c r="F17" i="5"/>
  <c r="H17" i="5"/>
  <c r="J17" i="5"/>
  <c r="L17" i="5"/>
  <c r="R17" i="5"/>
  <c r="S17" i="5"/>
  <c r="T17" i="5"/>
  <c r="U17" i="5"/>
  <c r="V17" i="5"/>
  <c r="F18" i="5"/>
  <c r="H18" i="5"/>
  <c r="J18" i="5"/>
  <c r="L18" i="5"/>
  <c r="R18" i="5"/>
  <c r="S18" i="5"/>
  <c r="T18" i="5"/>
  <c r="U18" i="5"/>
  <c r="V18" i="5"/>
  <c r="F19" i="5"/>
  <c r="H19" i="5"/>
  <c r="J19" i="5"/>
  <c r="L19" i="5"/>
  <c r="R19" i="5"/>
  <c r="S19" i="5"/>
  <c r="T19" i="5"/>
  <c r="U19" i="5"/>
  <c r="V19" i="5"/>
  <c r="F20" i="5"/>
  <c r="H20" i="5"/>
  <c r="J20" i="5"/>
  <c r="L20" i="5"/>
  <c r="R20" i="5"/>
  <c r="S20" i="5"/>
  <c r="T20" i="5"/>
  <c r="U20" i="5"/>
  <c r="V20" i="5"/>
  <c r="F21" i="5"/>
  <c r="H21" i="5"/>
  <c r="J21" i="5"/>
  <c r="L21" i="5"/>
  <c r="R21" i="5"/>
  <c r="S21" i="5"/>
  <c r="T21" i="5"/>
  <c r="U21" i="5"/>
  <c r="V21" i="5"/>
  <c r="F22" i="5"/>
  <c r="H22" i="5"/>
  <c r="J22" i="5"/>
  <c r="L22" i="5"/>
  <c r="R22" i="5"/>
  <c r="S22" i="5"/>
  <c r="T22" i="5"/>
  <c r="U22" i="5"/>
  <c r="V22" i="5"/>
  <c r="R65" i="1"/>
  <c r="T64" i="1"/>
  <c r="V64" i="1"/>
  <c r="T63" i="1"/>
  <c r="V63" i="1"/>
  <c r="D15" i="3"/>
  <c r="D21" i="3"/>
  <c r="D24" i="3"/>
  <c r="D27" i="3"/>
  <c r="C35" i="3"/>
  <c r="C38" i="3"/>
  <c r="C49" i="3"/>
  <c r="T61" i="3"/>
  <c r="J35" i="3"/>
  <c r="T57" i="3"/>
  <c r="V57" i="3"/>
  <c r="V62" i="3"/>
  <c r="R62" i="3"/>
  <c r="J57" i="3"/>
  <c r="N57" i="3"/>
  <c r="N62" i="3"/>
  <c r="J58" i="3"/>
  <c r="J59" i="3"/>
  <c r="J60" i="3"/>
  <c r="J61" i="3"/>
  <c r="J62" i="3"/>
  <c r="F62" i="3"/>
  <c r="V61" i="3"/>
  <c r="N61" i="3"/>
  <c r="T60" i="3"/>
  <c r="V60" i="3"/>
  <c r="N60" i="3"/>
  <c r="T59" i="3"/>
  <c r="V59" i="3"/>
  <c r="N59" i="3"/>
  <c r="T58" i="3"/>
  <c r="V58" i="3"/>
  <c r="N58" i="3"/>
  <c r="J38" i="3"/>
  <c r="J41" i="3"/>
  <c r="J49" i="3"/>
  <c r="D15" i="1"/>
  <c r="D21" i="1"/>
  <c r="D24" i="1"/>
  <c r="D27" i="1"/>
  <c r="J38" i="1"/>
  <c r="C38" i="1"/>
  <c r="J60" i="1"/>
  <c r="N60" i="1"/>
  <c r="T60" i="1"/>
  <c r="V60" i="1"/>
  <c r="J61" i="1"/>
  <c r="N61" i="1"/>
  <c r="T61" i="1"/>
  <c r="V61" i="1"/>
  <c r="J62" i="1"/>
  <c r="N62" i="1"/>
  <c r="T62" i="1"/>
  <c r="V62" i="1"/>
  <c r="J63" i="1"/>
  <c r="N63" i="1"/>
  <c r="J64" i="1"/>
  <c r="N64" i="1"/>
  <c r="J65" i="1"/>
  <c r="N65" i="1"/>
  <c r="F65" i="1"/>
  <c r="J41" i="1"/>
  <c r="J44" i="1"/>
  <c r="J52" i="1"/>
  <c r="C41" i="1"/>
  <c r="C52" i="1"/>
  <c r="V65" i="1"/>
</calcChain>
</file>

<file path=xl/sharedStrings.xml><?xml version="1.0" encoding="utf-8"?>
<sst xmlns="http://schemas.openxmlformats.org/spreadsheetml/2006/main" count="196" uniqueCount="100">
  <si>
    <t xml:space="preserve"> </t>
    <phoneticPr fontId="2" type="noConversion"/>
  </si>
  <si>
    <t>B*C</t>
  </si>
  <si>
    <t>E*D</t>
  </si>
  <si>
    <t>3*N</t>
  </si>
  <si>
    <t>G/80%</t>
  </si>
  <si>
    <t xml:space="preserve"> </t>
  </si>
  <si>
    <t>H*Y</t>
  </si>
  <si>
    <t>H*Z</t>
  </si>
  <si>
    <t>J*3</t>
  </si>
  <si>
    <t>O/P</t>
  </si>
  <si>
    <t>K/P</t>
  </si>
  <si>
    <t>SOURCES DE PROSPECTION</t>
  </si>
  <si>
    <t>AVPP</t>
  </si>
  <si>
    <t>NOMBRE DE CONTACTS POUR 1 RDV</t>
  </si>
  <si>
    <t>NB DE CONTACTS POUR 1 ACHETEUR</t>
  </si>
  <si>
    <t>NOMBRE DE CONTACTS HEBDO</t>
  </si>
  <si>
    <t>A/F</t>
  </si>
  <si>
    <t>NB DE CONTACTS ANNUELS À EFFECTUER</t>
  </si>
  <si>
    <t>PAP</t>
  </si>
  <si>
    <t>MONTANT D'HONORAIRES MOYEN DE L'AGENT (F)</t>
  </si>
  <si>
    <t>TAUX D'HONORAIRES DE L'AGENT (E)</t>
  </si>
  <si>
    <t>HONORAIRES MOYENS DE L'AGENCE PAR TRANSACTION (D)</t>
  </si>
  <si>
    <t xml:space="preserve">TAUX MOYEN DES HONORAIRES DE L'AGENCE PAR TRANSACTION (C) </t>
  </si>
  <si>
    <t>PRIX DE VENTE MOYEN (B)</t>
  </si>
  <si>
    <t>OBJECTIF CHIFFRE AFFAIRES (A)</t>
  </si>
  <si>
    <t>ÉTAPE 1</t>
  </si>
  <si>
    <t>NOMBRE RDV MANDATS (K)</t>
  </si>
  <si>
    <t>NOMBRE RDV ACHETEURS                     (O)</t>
  </si>
  <si>
    <t>NOMBRE MANDATS VENDUS          (I)</t>
  </si>
  <si>
    <t>NOMBRE RDV ACHETEURS / SEM        (Q)</t>
  </si>
  <si>
    <t>NOMBRE DE SEM TRAVAILLÉES / AN         (P)</t>
  </si>
  <si>
    <t>Expirés</t>
  </si>
  <si>
    <t>Sphère d'influence</t>
  </si>
  <si>
    <t>Anciens clients</t>
  </si>
  <si>
    <t>Promo nouveau mandat / vendu</t>
  </si>
  <si>
    <t>Visites libres</t>
  </si>
  <si>
    <t xml:space="preserve">TAUX MOYEN DES HONORAIRES DE L'AGENCE PAR CÔTÉ DE TRANSACTION (C) </t>
  </si>
  <si>
    <t>HONORAIRES MOYENS DE L'AGENCE PAR CÔTÉ DE TRANSACTION (D)</t>
  </si>
  <si>
    <t>TAUX D'HONORAIRES DU COURTIER (E)</t>
  </si>
  <si>
    <t>MONTANT D'HONORAIRES MOYEN DU COURTIER (F)</t>
  </si>
  <si>
    <t>% PAC COLLABORATEUR (Y)</t>
  </si>
  <si>
    <t>NOMBRE PAC CÔTÉ COLLABORATEUR (N)</t>
  </si>
  <si>
    <t>NOMBRE PAC CÔTÉ INSCRIPTEUR        (I)</t>
  </si>
  <si>
    <t>NOMBRE RDV INSCRIPTION (K)</t>
  </si>
  <si>
    <t>Pub / web / pancartes</t>
  </si>
  <si>
    <t>Biens inscrire/vendre</t>
  </si>
  <si>
    <t xml:space="preserve">TOTAL </t>
  </si>
  <si>
    <t>PAP / AVPP</t>
  </si>
  <si>
    <t>NOMBRE DE PROMESSES ACHAT ACCEPTÉES</t>
  </si>
  <si>
    <t>NB DE CONTACTS HEBDO EFFECTUÉS</t>
  </si>
  <si>
    <t>OBJECTIF NB DE CONTACTS HEBDO</t>
  </si>
  <si>
    <t>MESURER SON ACTIVITÉ HEBDOMADAIRE</t>
  </si>
  <si>
    <t>NOMBRE DE RDV INSCRIPTION POUR 1 CONTRAT DE COURTAGE</t>
  </si>
  <si>
    <t>NOMBRE DE CONTACTS POUR 1 RDV INSCRIPTION / MANDAT</t>
  </si>
  <si>
    <t>NOMBRE DE CONTACTS POUR 1 PROMESSE D'ACHAT ACCEPTÉE</t>
  </si>
  <si>
    <t>MESURER SA PRODUCTIVITÉ MENSUELLE</t>
  </si>
  <si>
    <t>MESURER SON ACTIVITÉ MENSUELLE</t>
  </si>
  <si>
    <t>NB DE RDV INSCRIP/MANDAT HEBDO EFFECTUÉS</t>
  </si>
  <si>
    <t>NOMBRE DE TRANSACTIONS À NOTARIER (G)</t>
  </si>
  <si>
    <t>NOMBRE DE PROMESSES D'ACHAT ACCEPTÉES (PAC) (H)</t>
  </si>
  <si>
    <t>ÉTAPE 2</t>
  </si>
  <si>
    <t>NOMBRE ACHETEURS À SIGNER (N)</t>
  </si>
  <si>
    <t>NOMBRE DE MANDATS À SIGNER        (J)</t>
  </si>
  <si>
    <t>NOMBRE RDV INSCRIPTION / SEM (M)</t>
  </si>
  <si>
    <t>ÉTAPE 3</t>
  </si>
  <si>
    <t>NB D'ACHETEURS NÉCESSAIRE PAR AN</t>
  </si>
  <si>
    <t>NB DE SEMAINES TRAVAILLÉES PAR AN (P)</t>
  </si>
  <si>
    <t xml:space="preserve">TOTAL (Doit être égal à K) </t>
  </si>
  <si>
    <t>TOTAL  (Doit être égal à O)</t>
  </si>
  <si>
    <t>NOMBRE RDV INSCRIPTION NÉCESSAIRE PAR AN</t>
  </si>
  <si>
    <t>NOMBRE DE SEMAINES TRAVAILLÉES PAR AN (P)</t>
  </si>
  <si>
    <t>% PAC CÔTÉ INSCRIPTEUR (Z)</t>
  </si>
  <si>
    <t>NOMBRE ACHETEURS NÉCESSAIRE (O)</t>
  </si>
  <si>
    <t>NOMBRE INSCRIPTIONS À SIGNER        (J)</t>
  </si>
  <si>
    <t>NOMBRE ACHETEURS CCA / SEMAINE (Q)</t>
  </si>
  <si>
    <t>NOMBRE RDV INSCRIPTION / SEMAINE (M)</t>
  </si>
  <si>
    <t>TOTAL (Doit être égal à O)</t>
  </si>
  <si>
    <t>TOTAL (Doit être égal à K)</t>
  </si>
  <si>
    <t>ÉTAPE 4</t>
  </si>
  <si>
    <t>Promo nouveau mandat/vendu</t>
  </si>
  <si>
    <t>NB RDV QUALIF ACQUÉREURS EFFECTUÉS</t>
  </si>
  <si>
    <t>NOMBRE NOUVEAUX ACQUÉREURS</t>
  </si>
  <si>
    <t>PROMESSES ACHAT ACCEPTÉES</t>
  </si>
  <si>
    <t>NOMBRE DE CONTRATS DE COURTAGE SIGNÉS</t>
  </si>
  <si>
    <t>ÉTAPE 5</t>
  </si>
  <si>
    <t>ÉTAPE 6</t>
  </si>
  <si>
    <t>NOMBRE RDV QUALIF ACQUÉREURS EFFECTUÉS</t>
  </si>
  <si>
    <t>NB DE CONTACTS MENSU POUR 1 RDV QUALIF ACQUÉREUR</t>
  </si>
  <si>
    <t>NB RDV QUALIF ACQUÉREURS POUR 1 NOUVEL ACQUÉREUR</t>
  </si>
  <si>
    <t>NB NOUVEAUX ACQUÉREURS POUR 1 PROMESSE D'ACHAT ACCEPTÉE</t>
  </si>
  <si>
    <t>NOMBRE DE CONTACTS POUR 1 CONTRAT DE COURTAGE</t>
  </si>
  <si>
    <t>NB DE CONTRATS DE COURTAGE POUR 1 PROMESSE D'ACHAT ACCEPTÉE</t>
  </si>
  <si>
    <t>CALCULER LES OBJECTIFS ET LE NOMBRE DE VENTES À NOTARIER</t>
  </si>
  <si>
    <t>CALCULER LE NOMBRE DE CONTACTS HEBDOMADAIRES</t>
  </si>
  <si>
    <t>RÉPARTIR LES OBJECTIFS ET CALCULER LE NOMBRE DE RDV HEBDOMADAIRES</t>
  </si>
  <si>
    <t>NOMBRE DE CONTACTS ANNUELS À EFFECTUER</t>
  </si>
  <si>
    <t>OBJECTIF NOMBRE DE CONTACTS MENSUELS</t>
  </si>
  <si>
    <t>NOMBRE DE CONTACTS MENSUELS EFFECTUÉS</t>
  </si>
  <si>
    <t>NOMBRE DE CONTACTS MENSUELS EFFECTUÉ</t>
  </si>
  <si>
    <t>NB DE RDV INSCRIP/MANDATS MENSUELS EFFECTUÉS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</si>
</sst>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€&quot;;\-#,##0\ &quot;€&quot;"/>
    <numFmt numFmtId="164" formatCode="#,##0\ &quot;$&quot;;\-#,##0\ &quot;$&quot;"/>
    <numFmt numFmtId="165" formatCode="_-* #,##0.00\ &quot;$&quot;_-;_-* #,##0.00\ &quot;$&quot;\-;_-* &quot;-&quot;??\ &quot;$&quot;_-;_-@_-"/>
    <numFmt numFmtId="166" formatCode="0.0%"/>
    <numFmt numFmtId="167" formatCode="0.0"/>
  </numFmts>
  <fonts count="27">
    <font>
      <sz val="10"/>
      <name val="Arial"/>
    </font>
    <font>
      <sz val="10"/>
      <name val="Arial"/>
    </font>
    <font>
      <sz val="8"/>
      <name val="Arial"/>
    </font>
    <font>
      <sz val="12"/>
      <color rgb="FF4E505D"/>
      <name val="Arial"/>
    </font>
    <font>
      <b/>
      <sz val="12"/>
      <color theme="0"/>
      <name val="Arial"/>
    </font>
    <font>
      <sz val="12"/>
      <color theme="0"/>
      <name val="Arial"/>
    </font>
    <font>
      <b/>
      <sz val="12"/>
      <color rgb="FF9FA0A3"/>
      <name val="Arial"/>
    </font>
    <font>
      <b/>
      <sz val="12"/>
      <color rgb="FFF5AF00"/>
      <name val="Arial"/>
    </font>
    <font>
      <b/>
      <sz val="12"/>
      <color rgb="FF4E505D"/>
      <name val="Arial"/>
    </font>
    <font>
      <sz val="12"/>
      <color rgb="FFF5AF00"/>
      <name val="Arial"/>
    </font>
    <font>
      <b/>
      <sz val="14"/>
      <color theme="0"/>
      <name val="Open Sans"/>
    </font>
    <font>
      <sz val="13"/>
      <name val="Roboto Regular"/>
    </font>
    <font>
      <sz val="13"/>
      <color rgb="FF4E505D"/>
      <name val="Roboto Regular"/>
    </font>
    <font>
      <sz val="14"/>
      <color rgb="FF4E505D"/>
      <name val="Open Sans"/>
    </font>
    <font>
      <sz val="13"/>
      <color rgb="FF4E505D"/>
      <name val="Open Sans"/>
    </font>
    <font>
      <b/>
      <sz val="13"/>
      <color theme="0"/>
      <name val="Open Sans"/>
    </font>
    <font>
      <b/>
      <sz val="13"/>
      <color theme="0"/>
      <name val="Roboto Regular"/>
    </font>
    <font>
      <u/>
      <sz val="10"/>
      <color theme="10"/>
      <name val="Arial"/>
    </font>
    <font>
      <u/>
      <sz val="10"/>
      <color theme="11"/>
      <name val="Arial"/>
    </font>
    <font>
      <b/>
      <sz val="13"/>
      <name val="Roboto Regular"/>
    </font>
    <font>
      <sz val="14"/>
      <color theme="0"/>
      <name val="Open Sans"/>
    </font>
    <font>
      <sz val="13"/>
      <color theme="0"/>
      <name val="Open Sans"/>
    </font>
    <font>
      <sz val="12"/>
      <name val="Arial"/>
    </font>
    <font>
      <sz val="13"/>
      <color theme="0"/>
      <name val="Roboto Regular"/>
    </font>
    <font>
      <b/>
      <sz val="13"/>
      <color rgb="FF4E505D"/>
      <name val="Roboto Regular"/>
    </font>
    <font>
      <b/>
      <sz val="14"/>
      <color theme="0"/>
      <name val="Roboto Regular"/>
    </font>
    <font>
      <sz val="14"/>
      <color theme="0"/>
      <name val="Roboto Regula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82DAC4"/>
        <bgColor indexed="64"/>
      </patternFill>
    </fill>
    <fill>
      <patternFill patternType="solid">
        <fgColor rgb="FFBFD4FF"/>
        <bgColor indexed="64"/>
      </patternFill>
    </fill>
    <fill>
      <patternFill patternType="solid">
        <fgColor rgb="FFFCACAC"/>
        <bgColor indexed="64"/>
      </patternFill>
    </fill>
    <fill>
      <patternFill patternType="solid">
        <fgColor rgb="FFFCACAC"/>
        <bgColor rgb="FF000000"/>
      </patternFill>
    </fill>
    <fill>
      <patternFill patternType="solid">
        <fgColor rgb="FFFFD783"/>
        <bgColor indexed="64"/>
      </patternFill>
    </fill>
  </fills>
  <borders count="56">
    <border>
      <left/>
      <right/>
      <top/>
      <bottom/>
      <diagonal/>
    </border>
    <border>
      <left/>
      <right style="thick">
        <color rgb="FFF1F1F1"/>
      </right>
      <top/>
      <bottom/>
      <diagonal/>
    </border>
    <border>
      <left style="thick">
        <color rgb="FF82DAC4"/>
      </left>
      <right style="thick">
        <color rgb="FF82DAC4"/>
      </right>
      <top style="thick">
        <color rgb="FF82DAC4"/>
      </top>
      <bottom style="thick">
        <color rgb="FF82DAC4"/>
      </bottom>
      <diagonal/>
    </border>
    <border>
      <left style="thick">
        <color rgb="FF82DAC4"/>
      </left>
      <right/>
      <top style="thick">
        <color rgb="FF82DAC4"/>
      </top>
      <bottom style="thick">
        <color rgb="FF82DAC4"/>
      </bottom>
      <diagonal/>
    </border>
    <border>
      <left/>
      <right/>
      <top style="thick">
        <color rgb="FF82DAC4"/>
      </top>
      <bottom style="thick">
        <color rgb="FF82DAC4"/>
      </bottom>
      <diagonal/>
    </border>
    <border>
      <left/>
      <right style="thick">
        <color rgb="FF82DAC4"/>
      </right>
      <top style="thick">
        <color rgb="FF82DAC4"/>
      </top>
      <bottom style="thick">
        <color rgb="FF82DAC4"/>
      </bottom>
      <diagonal/>
    </border>
    <border>
      <left/>
      <right style="thick">
        <color rgb="FF82DAC4"/>
      </right>
      <top/>
      <bottom/>
      <diagonal/>
    </border>
    <border>
      <left style="thick">
        <color rgb="FFBFD4FF"/>
      </left>
      <right style="thick">
        <color rgb="FFBFD4FF"/>
      </right>
      <top style="thick">
        <color rgb="FFBFD4FF"/>
      </top>
      <bottom style="thick">
        <color rgb="FFBFD4FF"/>
      </bottom>
      <diagonal/>
    </border>
    <border>
      <left style="thick">
        <color rgb="FFBFD4FF"/>
      </left>
      <right/>
      <top style="thick">
        <color rgb="FFBFD4FF"/>
      </top>
      <bottom style="thick">
        <color rgb="FFBFD4FF"/>
      </bottom>
      <diagonal/>
    </border>
    <border>
      <left/>
      <right/>
      <top style="thick">
        <color rgb="FFBFD4FF"/>
      </top>
      <bottom style="thick">
        <color rgb="FFBFD4FF"/>
      </bottom>
      <diagonal/>
    </border>
    <border>
      <left/>
      <right style="thick">
        <color rgb="FFBFD4FF"/>
      </right>
      <top style="thick">
        <color rgb="FFBFD4FF"/>
      </top>
      <bottom style="thick">
        <color rgb="FFBFD4FF"/>
      </bottom>
      <diagonal/>
    </border>
    <border>
      <left/>
      <right style="thick">
        <color rgb="FFBFD4FF"/>
      </right>
      <top/>
      <bottom/>
      <diagonal/>
    </border>
    <border>
      <left/>
      <right style="thick">
        <color rgb="FFBFD4FF"/>
      </right>
      <top style="thick">
        <color rgb="FFF1F1F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rgb="FFBFD4FF"/>
      </bottom>
      <diagonal/>
    </border>
    <border>
      <left/>
      <right style="thick">
        <color rgb="FFBFD4FF"/>
      </right>
      <top/>
      <bottom style="thick">
        <color rgb="FFBFD4FF"/>
      </bottom>
      <diagonal/>
    </border>
    <border>
      <left style="thick">
        <color rgb="FFFCACAC"/>
      </left>
      <right style="thick">
        <color rgb="FFFCACAC"/>
      </right>
      <top style="thick">
        <color rgb="FFFCACAC"/>
      </top>
      <bottom style="thick">
        <color rgb="FFFCACAC"/>
      </bottom>
      <diagonal/>
    </border>
    <border>
      <left style="thick">
        <color rgb="FFFCACAC"/>
      </left>
      <right/>
      <top style="thick">
        <color rgb="FFFCACAC"/>
      </top>
      <bottom/>
      <diagonal/>
    </border>
    <border>
      <left/>
      <right/>
      <top style="thick">
        <color rgb="FFFCACAC"/>
      </top>
      <bottom/>
      <diagonal/>
    </border>
    <border>
      <left/>
      <right style="thick">
        <color rgb="FFFCACAC"/>
      </right>
      <top style="thick">
        <color rgb="FFFCACAC"/>
      </top>
      <bottom/>
      <diagonal/>
    </border>
    <border>
      <left style="thick">
        <color rgb="FFFCACAC"/>
      </left>
      <right/>
      <top/>
      <bottom/>
      <diagonal/>
    </border>
    <border>
      <left/>
      <right style="thick">
        <color rgb="FFFCACAC"/>
      </right>
      <top/>
      <bottom/>
      <diagonal/>
    </border>
    <border>
      <left style="thick">
        <color rgb="FFFCACAC"/>
      </left>
      <right/>
      <top/>
      <bottom style="thick">
        <color rgb="FFFCACAC"/>
      </bottom>
      <diagonal/>
    </border>
    <border>
      <left/>
      <right/>
      <top/>
      <bottom style="thick">
        <color rgb="FFFCACAC"/>
      </bottom>
      <diagonal/>
    </border>
    <border>
      <left/>
      <right style="thick">
        <color rgb="FFFCACAC"/>
      </right>
      <top/>
      <bottom style="thick">
        <color rgb="FFFCACAC"/>
      </bottom>
      <diagonal/>
    </border>
    <border>
      <left style="thick">
        <color rgb="FFFFD783"/>
      </left>
      <right style="thick">
        <color rgb="FFFFD783"/>
      </right>
      <top style="thick">
        <color rgb="FFFFD783"/>
      </top>
      <bottom style="thick">
        <color rgb="FFFFD783"/>
      </bottom>
      <diagonal/>
    </border>
    <border>
      <left style="thick">
        <color rgb="FFFFD783"/>
      </left>
      <right/>
      <top style="thick">
        <color rgb="FFFFD783"/>
      </top>
      <bottom/>
      <diagonal/>
    </border>
    <border>
      <left/>
      <right/>
      <top style="thick">
        <color rgb="FFFFD783"/>
      </top>
      <bottom/>
      <diagonal/>
    </border>
    <border>
      <left/>
      <right style="thick">
        <color rgb="FFFFD783"/>
      </right>
      <top style="thick">
        <color rgb="FFFFD783"/>
      </top>
      <bottom/>
      <diagonal/>
    </border>
    <border>
      <left style="thick">
        <color rgb="FFFFD783"/>
      </left>
      <right/>
      <top/>
      <bottom/>
      <diagonal/>
    </border>
    <border>
      <left/>
      <right style="thick">
        <color rgb="FFFFD783"/>
      </right>
      <top/>
      <bottom/>
      <diagonal/>
    </border>
    <border>
      <left style="thick">
        <color rgb="FFFFD783"/>
      </left>
      <right/>
      <top/>
      <bottom style="thick">
        <color rgb="FFFFD783"/>
      </bottom>
      <diagonal/>
    </border>
    <border>
      <left/>
      <right/>
      <top/>
      <bottom style="thick">
        <color rgb="FFFFD783"/>
      </bottom>
      <diagonal/>
    </border>
    <border>
      <left/>
      <right style="thick">
        <color rgb="FFFFD783"/>
      </right>
      <top/>
      <bottom style="thick">
        <color rgb="FFFFD783"/>
      </bottom>
      <diagonal/>
    </border>
    <border>
      <left/>
      <right style="thick">
        <color rgb="FFBFD4FF"/>
      </right>
      <top style="thick">
        <color rgb="FFF1F1F1"/>
      </top>
      <bottom style="thick">
        <color rgb="FFBFD4FF"/>
      </bottom>
      <diagonal/>
    </border>
    <border>
      <left style="thick">
        <color rgb="FF82DAC4"/>
      </left>
      <right/>
      <top style="thick">
        <color rgb="FF82DAC4"/>
      </top>
      <bottom/>
      <diagonal/>
    </border>
    <border>
      <left/>
      <right/>
      <top style="thick">
        <color rgb="FF82DAC4"/>
      </top>
      <bottom/>
      <diagonal/>
    </border>
    <border>
      <left/>
      <right style="thick">
        <color rgb="FF82DAC4"/>
      </right>
      <top style="thick">
        <color rgb="FF82DAC4"/>
      </top>
      <bottom/>
      <diagonal/>
    </border>
    <border>
      <left style="thick">
        <color rgb="FF82DAC4"/>
      </left>
      <right/>
      <top/>
      <bottom/>
      <diagonal/>
    </border>
    <border>
      <left style="thick">
        <color rgb="FF82DAC4"/>
      </left>
      <right/>
      <top/>
      <bottom style="thick">
        <color rgb="FF82DAC4"/>
      </bottom>
      <diagonal/>
    </border>
    <border>
      <left/>
      <right/>
      <top/>
      <bottom style="thick">
        <color rgb="FF82DAC4"/>
      </bottom>
      <diagonal/>
    </border>
    <border>
      <left/>
      <right style="thick">
        <color rgb="FF82DAC4"/>
      </right>
      <top/>
      <bottom style="thick">
        <color rgb="FF82DAC4"/>
      </bottom>
      <diagonal/>
    </border>
    <border>
      <left style="thick">
        <color rgb="FFBFD4FF"/>
      </left>
      <right/>
      <top style="thick">
        <color rgb="FFBFD4FF"/>
      </top>
      <bottom/>
      <diagonal/>
    </border>
    <border>
      <left/>
      <right/>
      <top style="thick">
        <color rgb="FFBFD4FF"/>
      </top>
      <bottom/>
      <diagonal/>
    </border>
    <border>
      <left/>
      <right style="thick">
        <color rgb="FFBFD4FF"/>
      </right>
      <top style="thick">
        <color rgb="FFBFD4FF"/>
      </top>
      <bottom/>
      <diagonal/>
    </border>
    <border>
      <left style="thick">
        <color rgb="FFBFD4FF"/>
      </left>
      <right/>
      <top/>
      <bottom/>
      <diagonal/>
    </border>
    <border>
      <left style="thick">
        <color rgb="FFBFD4FF"/>
      </left>
      <right/>
      <top/>
      <bottom style="thick">
        <color rgb="FFBFD4FF"/>
      </bottom>
      <diagonal/>
    </border>
    <border>
      <left/>
      <right/>
      <top style="thick">
        <color rgb="FF82DAC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8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5" fontId="3" fillId="2" borderId="0" xfId="1" applyFont="1" applyFill="1" applyBorder="1" applyAlignment="1">
      <alignment vertical="center"/>
    </xf>
    <xf numFmtId="166" fontId="3" fillId="2" borderId="0" xfId="2" applyNumberFormat="1" applyFont="1" applyFill="1" applyBorder="1" applyAlignment="1">
      <alignment vertical="center" wrapText="1"/>
    </xf>
    <xf numFmtId="165" fontId="3" fillId="2" borderId="0" xfId="1" applyFont="1" applyFill="1" applyBorder="1" applyAlignment="1">
      <alignment vertical="center"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9" fontId="3" fillId="2" borderId="0" xfId="2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9" fontId="3" fillId="2" borderId="0" xfId="2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7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vertical="center" wrapText="1"/>
    </xf>
    <xf numFmtId="0" fontId="3" fillId="2" borderId="1" xfId="0" applyFont="1" applyFill="1" applyBorder="1"/>
    <xf numFmtId="0" fontId="3" fillId="2" borderId="0" xfId="0" applyFont="1" applyFill="1" applyAlignment="1">
      <alignment horizontal="center" wrapText="1"/>
    </xf>
    <xf numFmtId="1" fontId="3" fillId="2" borderId="0" xfId="0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165" fontId="3" fillId="2" borderId="0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6" fontId="3" fillId="2" borderId="0" xfId="2" applyNumberFormat="1" applyFont="1" applyFill="1" applyBorder="1" applyAlignment="1">
      <alignment horizontal="left" vertical="center" wrapText="1"/>
    </xf>
    <xf numFmtId="165" fontId="3" fillId="2" borderId="0" xfId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8" fillId="2" borderId="0" xfId="0" applyFont="1" applyFill="1"/>
    <xf numFmtId="0" fontId="8" fillId="3" borderId="0" xfId="0" applyFont="1" applyFill="1"/>
    <xf numFmtId="0" fontId="8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 vertical="center" wrapText="1"/>
    </xf>
    <xf numFmtId="0" fontId="3" fillId="2" borderId="6" xfId="0" applyFont="1" applyFill="1" applyBorder="1"/>
    <xf numFmtId="1" fontId="3" fillId="2" borderId="6" xfId="0" applyNumberFormat="1" applyFont="1" applyFill="1" applyBorder="1" applyAlignment="1">
      <alignment horizontal="center" vertical="center" wrapText="1"/>
    </xf>
    <xf numFmtId="166" fontId="3" fillId="2" borderId="6" xfId="2" applyNumberFormat="1" applyFont="1" applyFill="1" applyBorder="1" applyAlignment="1">
      <alignment horizontal="center" vertical="center" wrapText="1"/>
    </xf>
    <xf numFmtId="0" fontId="3" fillId="2" borderId="11" xfId="0" applyFont="1" applyFill="1" applyBorder="1"/>
    <xf numFmtId="1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9" xfId="0" applyFont="1" applyFill="1" applyBorder="1"/>
    <xf numFmtId="0" fontId="3" fillId="2" borderId="20" xfId="0" applyFont="1" applyFill="1" applyBorder="1"/>
    <xf numFmtId="1" fontId="3" fillId="2" borderId="20" xfId="0" applyNumberFormat="1" applyFont="1" applyFill="1" applyBorder="1" applyAlignment="1">
      <alignment vertical="center"/>
    </xf>
    <xf numFmtId="1" fontId="3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7" fontId="3" fillId="2" borderId="20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4" fillId="6" borderId="7" xfId="0" applyFont="1" applyFill="1" applyBorder="1" applyAlignment="1">
      <alignment horizontal="center" vertical="center"/>
    </xf>
    <xf numFmtId="9" fontId="4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15" fillId="9" borderId="30" xfId="0" applyFont="1" applyFill="1" applyBorder="1" applyAlignment="1">
      <alignment horizontal="left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6" fillId="9" borderId="30" xfId="0" applyFont="1" applyFill="1" applyBorder="1" applyAlignment="1">
      <alignment horizontal="center" vertical="center" wrapText="1"/>
    </xf>
    <xf numFmtId="1" fontId="16" fillId="9" borderId="30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1" fontId="11" fillId="2" borderId="33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" fontId="11" fillId="2" borderId="35" xfId="0" applyNumberFormat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 wrapText="1"/>
    </xf>
    <xf numFmtId="1" fontId="11" fillId="2" borderId="38" xfId="0" applyNumberFormat="1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9" fillId="2" borderId="34" xfId="0" applyFont="1" applyFill="1" applyBorder="1" applyAlignment="1">
      <alignment horizontal="left"/>
    </xf>
    <xf numFmtId="0" fontId="19" fillId="2" borderId="36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9" fontId="10" fillId="6" borderId="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167" fontId="3" fillId="2" borderId="39" xfId="0" applyNumberFormat="1" applyFont="1" applyFill="1" applyBorder="1" applyAlignment="1">
      <alignment vertical="center"/>
    </xf>
    <xf numFmtId="9" fontId="3" fillId="2" borderId="11" xfId="2" applyFont="1" applyFill="1" applyBorder="1" applyAlignment="1">
      <alignment vertical="center" wrapText="1"/>
    </xf>
    <xf numFmtId="0" fontId="13" fillId="2" borderId="0" xfId="0" applyFont="1" applyFill="1"/>
    <xf numFmtId="0" fontId="20" fillId="2" borderId="0" xfId="0" applyFont="1" applyFill="1"/>
    <xf numFmtId="0" fontId="14" fillId="2" borderId="0" xfId="0" applyFont="1" applyFill="1"/>
    <xf numFmtId="0" fontId="21" fillId="2" borderId="0" xfId="0" applyFont="1" applyFill="1"/>
    <xf numFmtId="0" fontId="10" fillId="9" borderId="30" xfId="0" applyFont="1" applyFill="1" applyBorder="1" applyAlignment="1">
      <alignment horizontal="left" vertical="center" wrapText="1"/>
    </xf>
    <xf numFmtId="0" fontId="19" fillId="2" borderId="36" xfId="0" applyFont="1" applyFill="1" applyBorder="1" applyAlignment="1">
      <alignment vertical="center" wrapText="1"/>
    </xf>
    <xf numFmtId="0" fontId="0" fillId="2" borderId="0" xfId="0" applyFill="1"/>
    <xf numFmtId="167" fontId="3" fillId="2" borderId="0" xfId="0" applyNumberFormat="1" applyFont="1" applyFill="1" applyAlignment="1">
      <alignment horizontal="center" vertical="center" wrapText="1"/>
    </xf>
    <xf numFmtId="167" fontId="22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0" fillId="2" borderId="0" xfId="0" applyFont="1" applyFill="1"/>
    <xf numFmtId="0" fontId="12" fillId="2" borderId="0" xfId="0" applyFont="1" applyFill="1"/>
    <xf numFmtId="0" fontId="23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1" fontId="25" fillId="6" borderId="7" xfId="0" applyNumberFormat="1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left" vertical="center" wrapText="1"/>
    </xf>
    <xf numFmtId="1" fontId="11" fillId="2" borderId="48" xfId="0" applyNumberFormat="1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left"/>
    </xf>
    <xf numFmtId="1" fontId="11" fillId="2" borderId="0" xfId="0" applyNumberFormat="1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9" fillId="2" borderId="51" xfId="0" applyFont="1" applyFill="1" applyBorder="1" applyAlignment="1">
      <alignment horizontal="left" wrapText="1"/>
    </xf>
    <xf numFmtId="1" fontId="11" fillId="2" borderId="19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67" fontId="25" fillId="9" borderId="30" xfId="0" applyNumberFormat="1" applyFont="1" applyFill="1" applyBorder="1" applyAlignment="1">
      <alignment horizontal="center" vertical="center" wrapText="1"/>
    </xf>
    <xf numFmtId="167" fontId="11" fillId="2" borderId="32" xfId="0" applyNumberFormat="1" applyFont="1" applyFill="1" applyBorder="1" applyAlignment="1">
      <alignment horizontal="center" vertical="center" wrapText="1"/>
    </xf>
    <xf numFmtId="167" fontId="11" fillId="2" borderId="33" xfId="0" applyNumberFormat="1" applyFont="1" applyFill="1" applyBorder="1" applyAlignment="1">
      <alignment horizontal="center" vertical="center" wrapText="1"/>
    </xf>
    <xf numFmtId="167" fontId="11" fillId="2" borderId="0" xfId="0" applyNumberFormat="1" applyFont="1" applyFill="1" applyAlignment="1">
      <alignment horizontal="center" vertical="center" wrapText="1"/>
    </xf>
    <xf numFmtId="167" fontId="11" fillId="2" borderId="35" xfId="0" applyNumberFormat="1" applyFont="1" applyFill="1" applyBorder="1" applyAlignment="1">
      <alignment horizontal="center" vertical="center" wrapText="1"/>
    </xf>
    <xf numFmtId="167" fontId="11" fillId="2" borderId="37" xfId="0" applyNumberFormat="1" applyFont="1" applyFill="1" applyBorder="1" applyAlignment="1">
      <alignment horizontal="center" vertical="center" wrapText="1"/>
    </xf>
    <xf numFmtId="167" fontId="11" fillId="2" borderId="38" xfId="0" applyNumberFormat="1" applyFont="1" applyFill="1" applyBorder="1" applyAlignment="1">
      <alignment horizontal="center" vertical="center" wrapText="1"/>
    </xf>
    <xf numFmtId="0" fontId="3" fillId="2" borderId="52" xfId="0" applyFont="1" applyFill="1" applyBorder="1"/>
    <xf numFmtId="0" fontId="24" fillId="2" borderId="47" xfId="0" applyFont="1" applyFill="1" applyBorder="1" applyAlignment="1">
      <alignment horizontal="left" vertical="center" wrapText="1"/>
    </xf>
    <xf numFmtId="1" fontId="12" fillId="2" borderId="48" xfId="0" applyNumberFormat="1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1" fontId="12" fillId="2" borderId="49" xfId="0" applyNumberFormat="1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left"/>
    </xf>
    <xf numFmtId="1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left" vertical="center" wrapText="1"/>
    </xf>
    <xf numFmtId="1" fontId="12" fillId="2" borderId="19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1" fontId="12" fillId="2" borderId="20" xfId="0" applyNumberFormat="1" applyFont="1" applyFill="1" applyBorder="1" applyAlignment="1">
      <alignment horizontal="center" vertical="center" wrapText="1"/>
    </xf>
    <xf numFmtId="167" fontId="16" fillId="7" borderId="21" xfId="0" applyNumberFormat="1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19" fillId="2" borderId="28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167" fontId="11" fillId="2" borderId="28" xfId="0" applyNumberFormat="1" applyFont="1" applyFill="1" applyBorder="1" applyAlignment="1">
      <alignment horizontal="center" vertical="center"/>
    </xf>
    <xf numFmtId="167" fontId="11" fillId="2" borderId="29" xfId="0" applyNumberFormat="1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left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167" fontId="11" fillId="2" borderId="0" xfId="0" applyNumberFormat="1" applyFont="1" applyFill="1" applyAlignment="1">
      <alignment horizontal="center" vertical="center"/>
    </xf>
    <xf numFmtId="167" fontId="11" fillId="2" borderId="26" xfId="0" applyNumberFormat="1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9" fillId="2" borderId="22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center" vertical="center" wrapText="1"/>
    </xf>
    <xf numFmtId="167" fontId="11" fillId="2" borderId="23" xfId="0" applyNumberFormat="1" applyFont="1" applyFill="1" applyBorder="1" applyAlignment="1">
      <alignment horizontal="center" vertical="center"/>
    </xf>
    <xf numFmtId="167" fontId="11" fillId="2" borderId="24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wrapText="1"/>
    </xf>
    <xf numFmtId="0" fontId="10" fillId="6" borderId="9" xfId="0" applyFont="1" applyFill="1" applyBorder="1" applyAlignment="1">
      <alignment horizontal="center" wrapText="1"/>
    </xf>
    <xf numFmtId="0" fontId="10" fillId="6" borderId="10" xfId="0" applyFont="1" applyFill="1" applyBorder="1" applyAlignment="1">
      <alignment horizontal="center" wrapText="1"/>
    </xf>
    <xf numFmtId="1" fontId="12" fillId="2" borderId="8" xfId="0" applyNumberFormat="1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67" fontId="12" fillId="2" borderId="9" xfId="0" applyNumberFormat="1" applyFont="1" applyFill="1" applyBorder="1" applyAlignment="1">
      <alignment horizontal="center" vertical="center"/>
    </xf>
    <xf numFmtId="167" fontId="12" fillId="2" borderId="10" xfId="0" applyNumberFormat="1" applyFont="1" applyFill="1" applyBorder="1" applyAlignment="1">
      <alignment horizontal="center" vertical="center"/>
    </xf>
    <xf numFmtId="167" fontId="12" fillId="2" borderId="8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5" fontId="11" fillId="2" borderId="4" xfId="1" applyNumberFormat="1" applyFont="1" applyFill="1" applyBorder="1" applyAlignment="1">
      <alignment horizontal="center" vertical="center" wrapText="1"/>
    </xf>
    <xf numFmtId="5" fontId="11" fillId="2" borderId="5" xfId="1" applyNumberFormat="1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9" fontId="11" fillId="2" borderId="3" xfId="2" applyFont="1" applyFill="1" applyBorder="1" applyAlignment="1">
      <alignment horizontal="center" vertical="center" wrapText="1"/>
    </xf>
    <xf numFmtId="9" fontId="11" fillId="2" borderId="4" xfId="2" applyFont="1" applyFill="1" applyBorder="1" applyAlignment="1">
      <alignment horizontal="center" vertical="center" wrapText="1"/>
    </xf>
    <xf numFmtId="9" fontId="11" fillId="2" borderId="5" xfId="2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5" fontId="11" fillId="2" borderId="3" xfId="1" applyNumberFormat="1" applyFont="1" applyFill="1" applyBorder="1" applyAlignment="1">
      <alignment horizontal="center" vertical="center"/>
    </xf>
    <xf numFmtId="5" fontId="11" fillId="2" borderId="4" xfId="1" applyNumberFormat="1" applyFont="1" applyFill="1" applyBorder="1" applyAlignment="1">
      <alignment horizontal="center" vertical="center"/>
    </xf>
    <xf numFmtId="5" fontId="11" fillId="2" borderId="5" xfId="1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 wrapText="1"/>
    </xf>
    <xf numFmtId="166" fontId="11" fillId="2" borderId="4" xfId="2" applyNumberFormat="1" applyFont="1" applyFill="1" applyBorder="1" applyAlignment="1">
      <alignment horizontal="center" vertical="center" wrapText="1"/>
    </xf>
    <xf numFmtId="166" fontId="11" fillId="2" borderId="5" xfId="2" applyNumberFormat="1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center" vertical="center"/>
    </xf>
    <xf numFmtId="164" fontId="11" fillId="2" borderId="5" xfId="1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67" fontId="11" fillId="2" borderId="8" xfId="0" applyNumberFormat="1" applyFont="1" applyFill="1" applyBorder="1" applyAlignment="1">
      <alignment horizontal="center" vertical="center"/>
    </xf>
    <xf numFmtId="167" fontId="11" fillId="2" borderId="9" xfId="0" applyNumberFormat="1" applyFont="1" applyFill="1" applyBorder="1" applyAlignment="1">
      <alignment horizontal="center" vertical="center"/>
    </xf>
    <xf numFmtId="167" fontId="11" fillId="2" borderId="10" xfId="0" applyNumberFormat="1" applyFont="1" applyFill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1" fillId="2" borderId="8" xfId="0" applyNumberFormat="1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9" fontId="11" fillId="0" borderId="8" xfId="2" applyFont="1" applyBorder="1" applyAlignment="1">
      <alignment horizontal="center" vertical="center" wrapText="1"/>
    </xf>
    <xf numFmtId="9" fontId="11" fillId="0" borderId="9" xfId="2" applyFont="1" applyBorder="1" applyAlignment="1">
      <alignment horizontal="center" vertical="center" wrapText="1"/>
    </xf>
    <xf numFmtId="9" fontId="11" fillId="0" borderId="10" xfId="2" applyFont="1" applyBorder="1" applyAlignment="1">
      <alignment horizontal="center" vertical="center" wrapText="1"/>
    </xf>
    <xf numFmtId="164" fontId="11" fillId="2" borderId="3" xfId="1" applyNumberFormat="1" applyFont="1" applyFill="1" applyBorder="1" applyAlignment="1">
      <alignment horizontal="center" vertical="center" wrapText="1"/>
    </xf>
    <xf numFmtId="164" fontId="11" fillId="2" borderId="4" xfId="1" applyNumberFormat="1" applyFont="1" applyFill="1" applyBorder="1" applyAlignment="1">
      <alignment horizontal="center" vertical="center" wrapText="1"/>
    </xf>
    <xf numFmtId="164" fontId="11" fillId="2" borderId="5" xfId="1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9" fontId="11" fillId="2" borderId="8" xfId="2" applyFont="1" applyFill="1" applyBorder="1" applyAlignment="1">
      <alignment horizontal="center" vertical="center"/>
    </xf>
    <xf numFmtId="9" fontId="11" fillId="2" borderId="9" xfId="2" applyFont="1" applyFill="1" applyBorder="1" applyAlignment="1">
      <alignment horizontal="center" vertical="center"/>
    </xf>
    <xf numFmtId="9" fontId="11" fillId="2" borderId="10" xfId="2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/>
    </xf>
    <xf numFmtId="0" fontId="24" fillId="2" borderId="43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1" fontId="12" fillId="2" borderId="0" xfId="0" applyNumberFormat="1" applyFont="1" applyFill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1" fontId="12" fillId="2" borderId="6" xfId="0" applyNumberFormat="1" applyFont="1" applyFill="1" applyBorder="1" applyAlignment="1">
      <alignment horizontal="center"/>
    </xf>
    <xf numFmtId="0" fontId="24" fillId="2" borderId="40" xfId="0" applyFont="1" applyFill="1" applyBorder="1" applyAlignment="1">
      <alignment horizontal="left" vertical="center" wrapText="1"/>
    </xf>
    <xf numFmtId="0" fontId="24" fillId="2" borderId="41" xfId="0" applyFont="1" applyFill="1" applyBorder="1" applyAlignment="1">
      <alignment horizontal="left" vertical="center" wrapText="1"/>
    </xf>
    <xf numFmtId="1" fontId="12" fillId="2" borderId="41" xfId="0" applyNumberFormat="1" applyFont="1" applyFill="1" applyBorder="1" applyAlignment="1">
      <alignment horizontal="center" vertical="center"/>
    </xf>
    <xf numFmtId="1" fontId="12" fillId="2" borderId="42" xfId="0" applyNumberFormat="1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left" vertical="center" wrapText="1"/>
    </xf>
    <xf numFmtId="0" fontId="24" fillId="2" borderId="45" xfId="0" applyFont="1" applyFill="1" applyBorder="1" applyAlignment="1">
      <alignment horizontal="left" vertical="center" wrapText="1"/>
    </xf>
    <xf numFmtId="1" fontId="12" fillId="2" borderId="45" xfId="0" applyNumberFormat="1" applyFont="1" applyFill="1" applyBorder="1" applyAlignment="1">
      <alignment horizontal="center" vertical="center"/>
    </xf>
    <xf numFmtId="1" fontId="12" fillId="2" borderId="45" xfId="0" applyNumberFormat="1" applyFont="1" applyFill="1" applyBorder="1" applyAlignment="1">
      <alignment horizontal="center"/>
    </xf>
    <xf numFmtId="1" fontId="12" fillId="2" borderId="46" xfId="0" applyNumberFormat="1" applyFont="1" applyFill="1" applyBorder="1" applyAlignment="1">
      <alignment horizontal="center"/>
    </xf>
    <xf numFmtId="1" fontId="25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1" fontId="11" fillId="2" borderId="0" xfId="0" applyNumberFormat="1" applyFont="1" applyFill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9" fillId="2" borderId="40" xfId="0" applyFont="1" applyFill="1" applyBorder="1" applyAlignment="1">
      <alignment horizontal="left" vertical="center" wrapText="1"/>
    </xf>
    <xf numFmtId="0" fontId="19" fillId="2" borderId="41" xfId="0" applyFont="1" applyFill="1" applyBorder="1" applyAlignment="1">
      <alignment horizontal="left" vertical="center" wrapText="1"/>
    </xf>
    <xf numFmtId="1" fontId="11" fillId="2" borderId="41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1" fontId="11" fillId="2" borderId="42" xfId="0" applyNumberFormat="1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left" vertical="center"/>
    </xf>
    <xf numFmtId="1" fontId="11" fillId="2" borderId="0" xfId="0" applyNumberFormat="1" applyFont="1" applyFill="1" applyAlignment="1">
      <alignment horizontal="center" vertical="center"/>
    </xf>
    <xf numFmtId="1" fontId="11" fillId="2" borderId="45" xfId="0" applyNumberFormat="1" applyFont="1" applyFill="1" applyBorder="1" applyAlignment="1">
      <alignment horizontal="center"/>
    </xf>
    <xf numFmtId="1" fontId="11" fillId="2" borderId="46" xfId="0" applyNumberFormat="1" applyFont="1" applyFill="1" applyBorder="1" applyAlignment="1">
      <alignment horizontal="center"/>
    </xf>
    <xf numFmtId="0" fontId="19" fillId="2" borderId="44" xfId="0" applyFont="1" applyFill="1" applyBorder="1" applyAlignment="1">
      <alignment horizontal="left" vertical="center" wrapText="1"/>
    </xf>
    <xf numFmtId="0" fontId="19" fillId="2" borderId="45" xfId="0" applyFont="1" applyFill="1" applyBorder="1" applyAlignment="1">
      <alignment horizontal="left" vertical="center" wrapText="1"/>
    </xf>
    <xf numFmtId="1" fontId="11" fillId="2" borderId="45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167" fontId="26" fillId="7" borderId="21" xfId="0" applyNumberFormat="1" applyFont="1" applyFill="1" applyBorder="1" applyAlignment="1">
      <alignment horizontal="center" vertical="center"/>
    </xf>
  </cellXfs>
  <cellStyles count="37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193643</xdr:colOff>
      <xdr:row>0</xdr:row>
      <xdr:rowOff>101600</xdr:rowOff>
    </xdr:from>
    <xdr:to>
      <xdr:col>11</xdr:col>
      <xdr:colOff>390556</xdr:colOff>
      <xdr:row>0</xdr:row>
      <xdr:rowOff>2840609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1E0E0C5-2CF5-403E-A5BE-3E381A5D3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066893" y="101600"/>
          <a:ext cx="4108513" cy="2739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63500</xdr:rowOff>
    </xdr:from>
    <xdr:to>
      <xdr:col>11</xdr:col>
      <xdr:colOff>317500</xdr:colOff>
      <xdr:row>0</xdr:row>
      <xdr:rowOff>1778000</xdr:rowOff>
    </xdr:to>
    <xdr:pic>
      <xdr:nvPicPr>
        <xdr:cNvPr id="1085" name="Picture 3" descr="feuille-route-immobiliere.pdf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" y="63500"/>
          <a:ext cx="37465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199993</xdr:colOff>
      <xdr:row>0</xdr:row>
      <xdr:rowOff>82550</xdr:rowOff>
    </xdr:from>
    <xdr:to>
      <xdr:col>11</xdr:col>
      <xdr:colOff>396906</xdr:colOff>
      <xdr:row>0</xdr:row>
      <xdr:rowOff>2821559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1BE033-1D51-4D48-8DA9-2A017C2D8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2073243" y="82550"/>
          <a:ext cx="4108513" cy="273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64"/>
  <sheetViews>
    <sheetView tabSelected="1" workbookViewId="0">
      <selection activeCell="D1" sqref="D1"/>
    </sheetView>
  </sheetViews>
  <sheetFormatPr baseColWidth="10" defaultColWidth="10.81640625" defaultRowHeight="15.5"/>
  <cols>
    <col min="1" max="1" width="2.81640625" style="1" customWidth="1"/>
    <col min="2" max="12" width="8" style="1" customWidth="1"/>
    <col min="13" max="15" width="8" style="9" customWidth="1"/>
    <col min="16" max="16" width="3.453125" style="9" customWidth="1"/>
    <col min="17" max="17" width="33" style="29" customWidth="1"/>
    <col min="18" max="22" width="16" style="1" customWidth="1"/>
    <col min="23" max="23" width="3.7265625" style="1" customWidth="1"/>
    <col min="24" max="16384" width="10.81640625" style="1"/>
  </cols>
  <sheetData>
    <row r="1" spans="3:22" ht="227.15" customHeight="1" thickBot="1">
      <c r="R1" s="12"/>
      <c r="S1" s="13"/>
      <c r="T1" s="13"/>
      <c r="U1" s="13"/>
    </row>
    <row r="2" spans="3:22" ht="21" customHeight="1" thickTop="1">
      <c r="D2" s="165" t="s">
        <v>25</v>
      </c>
      <c r="E2" s="166"/>
      <c r="F2" s="166"/>
      <c r="G2" s="166"/>
      <c r="H2" s="166"/>
      <c r="I2" s="166"/>
      <c r="J2" s="166"/>
      <c r="K2" s="166"/>
      <c r="L2" s="166"/>
      <c r="M2" s="167"/>
      <c r="N2" s="4"/>
      <c r="O2" s="4"/>
      <c r="P2" s="4"/>
      <c r="Q2" s="30"/>
      <c r="R2" s="12"/>
      <c r="S2" s="13"/>
      <c r="T2" s="13"/>
      <c r="U2" s="13"/>
      <c r="V2" s="4"/>
    </row>
    <row r="3" spans="3:22" ht="21" customHeight="1" thickBot="1">
      <c r="D3" s="161" t="s">
        <v>92</v>
      </c>
      <c r="E3" s="162"/>
      <c r="F3" s="162"/>
      <c r="G3" s="162"/>
      <c r="H3" s="162"/>
      <c r="I3" s="162"/>
      <c r="J3" s="162"/>
      <c r="K3" s="162"/>
      <c r="L3" s="162"/>
      <c r="M3" s="163"/>
      <c r="N3" s="5"/>
      <c r="O3" s="5"/>
      <c r="P3" s="5"/>
      <c r="Q3" s="31"/>
      <c r="R3" s="36"/>
      <c r="S3" s="37"/>
      <c r="T3" s="13"/>
      <c r="U3" s="13"/>
      <c r="V3" s="5"/>
    </row>
    <row r="4" spans="3:22" ht="17.149999999999999" customHeight="1" thickTop="1" thickBot="1">
      <c r="D4" s="1" t="s">
        <v>5</v>
      </c>
      <c r="H4" s="21"/>
      <c r="M4" s="1"/>
      <c r="N4" s="1"/>
      <c r="O4" s="1"/>
      <c r="P4" s="1"/>
    </row>
    <row r="5" spans="3:22" ht="18" customHeight="1" thickTop="1" thickBot="1">
      <c r="D5" s="197" t="s">
        <v>24</v>
      </c>
      <c r="E5" s="198"/>
      <c r="F5" s="198"/>
      <c r="G5" s="198"/>
      <c r="H5" s="198"/>
      <c r="I5" s="198"/>
      <c r="J5" s="198"/>
      <c r="K5" s="198"/>
      <c r="L5" s="198"/>
      <c r="M5" s="199"/>
      <c r="N5" s="1"/>
      <c r="O5" s="1"/>
      <c r="P5" s="1"/>
    </row>
    <row r="6" spans="3:22" ht="17.149999999999999" customHeight="1" thickTop="1" thickBot="1">
      <c r="D6" s="200">
        <v>200000</v>
      </c>
      <c r="E6" s="201"/>
      <c r="F6" s="201"/>
      <c r="G6" s="201"/>
      <c r="H6" s="201"/>
      <c r="I6" s="201"/>
      <c r="J6" s="201"/>
      <c r="K6" s="201"/>
      <c r="L6" s="201"/>
      <c r="M6" s="202"/>
      <c r="N6" s="6"/>
      <c r="O6" s="6"/>
      <c r="P6" s="6"/>
      <c r="Q6" s="32"/>
    </row>
    <row r="7" spans="3:22" ht="17.149999999999999" customHeight="1" thickTop="1" thickBot="1">
      <c r="H7" s="42"/>
      <c r="M7" s="1"/>
      <c r="N7" s="1"/>
      <c r="O7" s="1"/>
      <c r="P7" s="1"/>
    </row>
    <row r="8" spans="3:22" ht="18" customHeight="1" thickTop="1" thickBot="1">
      <c r="D8" s="197" t="s">
        <v>23</v>
      </c>
      <c r="E8" s="198"/>
      <c r="F8" s="198"/>
      <c r="G8" s="198"/>
      <c r="H8" s="198"/>
      <c r="I8" s="198"/>
      <c r="J8" s="198"/>
      <c r="K8" s="198"/>
      <c r="L8" s="198"/>
      <c r="M8" s="199"/>
      <c r="N8" s="1"/>
      <c r="O8" s="1"/>
      <c r="P8" s="1"/>
    </row>
    <row r="9" spans="3:22" ht="17.149999999999999" customHeight="1" thickTop="1" thickBot="1">
      <c r="D9" s="200">
        <v>200000</v>
      </c>
      <c r="E9" s="201"/>
      <c r="F9" s="201"/>
      <c r="G9" s="201"/>
      <c r="H9" s="201"/>
      <c r="I9" s="201"/>
      <c r="J9" s="201"/>
      <c r="K9" s="201"/>
      <c r="L9" s="201"/>
      <c r="M9" s="202"/>
      <c r="N9" s="6"/>
      <c r="O9" s="6"/>
      <c r="P9" s="6"/>
      <c r="Q9" s="32"/>
    </row>
    <row r="10" spans="3:22" ht="17.149999999999999" customHeight="1" thickTop="1" thickBot="1">
      <c r="H10" s="42"/>
      <c r="M10" s="1"/>
      <c r="N10" s="1"/>
      <c r="O10" s="1"/>
      <c r="P10" s="1"/>
    </row>
    <row r="11" spans="3:22" ht="18" customHeight="1" thickTop="1" thickBot="1">
      <c r="D11" s="187" t="s">
        <v>22</v>
      </c>
      <c r="E11" s="188"/>
      <c r="F11" s="188"/>
      <c r="G11" s="188"/>
      <c r="H11" s="188"/>
      <c r="I11" s="188"/>
      <c r="J11" s="188"/>
      <c r="K11" s="188"/>
      <c r="L11" s="188"/>
      <c r="M11" s="189"/>
      <c r="N11" s="16"/>
      <c r="O11" s="16"/>
      <c r="P11" s="16"/>
      <c r="Q11" s="33"/>
    </row>
    <row r="12" spans="3:22" ht="17.149999999999999" customHeight="1" thickTop="1" thickBot="1">
      <c r="D12" s="203">
        <v>3.5000000000000003E-2</v>
      </c>
      <c r="E12" s="204"/>
      <c r="F12" s="204"/>
      <c r="G12" s="204"/>
      <c r="H12" s="204"/>
      <c r="I12" s="204"/>
      <c r="J12" s="204"/>
      <c r="K12" s="204"/>
      <c r="L12" s="204"/>
      <c r="M12" s="205"/>
      <c r="N12" s="7"/>
      <c r="O12" s="7"/>
      <c r="P12" s="7"/>
      <c r="Q12" s="34"/>
    </row>
    <row r="13" spans="3:22" ht="17.149999999999999" customHeight="1" thickTop="1" thickBot="1">
      <c r="D13" s="15"/>
      <c r="E13" s="15"/>
      <c r="F13" s="15"/>
      <c r="G13" s="15"/>
      <c r="H13" s="44"/>
      <c r="I13" s="15"/>
      <c r="J13" s="15"/>
      <c r="K13" s="15"/>
      <c r="L13" s="7"/>
      <c r="M13" s="7"/>
      <c r="N13" s="7"/>
      <c r="O13" s="7"/>
      <c r="P13" s="7"/>
      <c r="Q13" s="34"/>
    </row>
    <row r="14" spans="3:22" ht="18" customHeight="1" thickTop="1" thickBot="1">
      <c r="D14" s="187" t="s">
        <v>21</v>
      </c>
      <c r="E14" s="188"/>
      <c r="F14" s="188"/>
      <c r="G14" s="188"/>
      <c r="H14" s="188"/>
      <c r="I14" s="188"/>
      <c r="J14" s="188"/>
      <c r="K14" s="188"/>
      <c r="L14" s="188"/>
      <c r="M14" s="189"/>
      <c r="N14" s="1"/>
      <c r="O14" s="1"/>
      <c r="P14" s="1"/>
    </row>
    <row r="15" spans="3:22" ht="17.149999999999999" customHeight="1" thickTop="1" thickBot="1">
      <c r="C15" s="60" t="s">
        <v>1</v>
      </c>
      <c r="D15" s="190">
        <f>D9*D12</f>
        <v>7000.0000000000009</v>
      </c>
      <c r="E15" s="190"/>
      <c r="F15" s="190"/>
      <c r="G15" s="190"/>
      <c r="H15" s="190"/>
      <c r="I15" s="190"/>
      <c r="J15" s="190"/>
      <c r="K15" s="190"/>
      <c r="L15" s="190"/>
      <c r="M15" s="191"/>
      <c r="N15" s="8"/>
      <c r="O15" s="8"/>
      <c r="P15" s="8"/>
      <c r="Q15" s="35"/>
    </row>
    <row r="16" spans="3:22" ht="17.149999999999999" customHeight="1" thickTop="1" thickBot="1">
      <c r="H16" s="42"/>
      <c r="I16" s="14"/>
      <c r="J16" s="2"/>
      <c r="K16" s="2"/>
      <c r="M16" s="1"/>
      <c r="N16" s="1"/>
      <c r="O16" s="1"/>
      <c r="P16" s="1"/>
    </row>
    <row r="17" spans="3:16" ht="18" customHeight="1" thickTop="1" thickBot="1">
      <c r="D17" s="187" t="s">
        <v>20</v>
      </c>
      <c r="E17" s="188"/>
      <c r="F17" s="188"/>
      <c r="G17" s="188"/>
      <c r="H17" s="188"/>
      <c r="I17" s="188"/>
      <c r="J17" s="188"/>
      <c r="K17" s="188"/>
      <c r="L17" s="188"/>
      <c r="M17" s="189"/>
      <c r="N17" s="1"/>
      <c r="O17" s="1"/>
      <c r="P17" s="1"/>
    </row>
    <row r="18" spans="3:16" ht="17.149999999999999" customHeight="1" thickTop="1" thickBot="1">
      <c r="D18" s="194">
        <v>1</v>
      </c>
      <c r="E18" s="195"/>
      <c r="F18" s="195"/>
      <c r="G18" s="195"/>
      <c r="H18" s="195"/>
      <c r="I18" s="195"/>
      <c r="J18" s="195"/>
      <c r="K18" s="195"/>
      <c r="L18" s="195"/>
      <c r="M18" s="196"/>
      <c r="N18" s="1"/>
      <c r="O18" s="1"/>
      <c r="P18" s="1"/>
    </row>
    <row r="19" spans="3:16" ht="17.149999999999999" customHeight="1" thickTop="1" thickBot="1">
      <c r="H19" s="42"/>
      <c r="I19" s="14"/>
      <c r="J19" s="2"/>
      <c r="K19" s="2"/>
      <c r="M19" s="1"/>
      <c r="N19" s="1"/>
      <c r="O19" s="1"/>
      <c r="P19" s="1"/>
    </row>
    <row r="20" spans="3:16" ht="18" customHeight="1" thickTop="1" thickBot="1">
      <c r="D20" s="187" t="s">
        <v>19</v>
      </c>
      <c r="E20" s="188"/>
      <c r="F20" s="188"/>
      <c r="G20" s="188"/>
      <c r="H20" s="188"/>
      <c r="I20" s="188"/>
      <c r="J20" s="188"/>
      <c r="K20" s="188"/>
      <c r="L20" s="188"/>
      <c r="M20" s="189"/>
      <c r="N20" s="1"/>
      <c r="O20" s="1"/>
      <c r="P20" s="1"/>
    </row>
    <row r="21" spans="3:16" ht="17.149999999999999" customHeight="1" thickTop="1" thickBot="1">
      <c r="C21" s="60" t="s">
        <v>2</v>
      </c>
      <c r="D21" s="190">
        <f>D15*D18</f>
        <v>7000.0000000000009</v>
      </c>
      <c r="E21" s="190"/>
      <c r="F21" s="190"/>
      <c r="G21" s="190"/>
      <c r="H21" s="190"/>
      <c r="I21" s="190"/>
      <c r="J21" s="190"/>
      <c r="K21" s="190"/>
      <c r="L21" s="190"/>
      <c r="M21" s="191"/>
      <c r="N21" s="1"/>
      <c r="O21" s="1"/>
      <c r="P21" s="1"/>
    </row>
    <row r="22" spans="3:16" ht="17.149999999999999" customHeight="1" thickTop="1" thickBot="1">
      <c r="H22" s="42"/>
      <c r="I22" s="14"/>
      <c r="J22" s="2"/>
      <c r="K22" s="2"/>
      <c r="M22" s="1"/>
      <c r="N22" s="1"/>
      <c r="O22" s="1"/>
      <c r="P22" s="1"/>
    </row>
    <row r="23" spans="3:16" ht="18" customHeight="1" thickTop="1" thickBot="1">
      <c r="D23" s="187" t="s">
        <v>58</v>
      </c>
      <c r="E23" s="188"/>
      <c r="F23" s="188"/>
      <c r="G23" s="188"/>
      <c r="H23" s="188"/>
      <c r="I23" s="188"/>
      <c r="J23" s="188"/>
      <c r="K23" s="188"/>
      <c r="L23" s="188"/>
      <c r="M23" s="189"/>
      <c r="N23" s="1"/>
      <c r="O23" s="1"/>
      <c r="P23" s="1"/>
    </row>
    <row r="24" spans="3:16" ht="17.149999999999999" customHeight="1" thickTop="1" thickBot="1">
      <c r="C24" s="60" t="s">
        <v>16</v>
      </c>
      <c r="D24" s="192">
        <f>D6/D21</f>
        <v>28.571428571428569</v>
      </c>
      <c r="E24" s="192"/>
      <c r="F24" s="192"/>
      <c r="G24" s="192"/>
      <c r="H24" s="192"/>
      <c r="I24" s="192"/>
      <c r="J24" s="192"/>
      <c r="K24" s="192"/>
      <c r="L24" s="192"/>
      <c r="M24" s="193"/>
      <c r="N24" s="1"/>
      <c r="O24" s="1"/>
      <c r="P24" s="1"/>
    </row>
    <row r="25" spans="3:16" ht="17.149999999999999" customHeight="1" thickTop="1" thickBot="1">
      <c r="H25" s="42"/>
      <c r="I25" s="14"/>
      <c r="J25" s="2"/>
      <c r="K25" s="2"/>
      <c r="M25" s="1"/>
      <c r="N25" s="1"/>
      <c r="O25" s="1"/>
      <c r="P25" s="1"/>
    </row>
    <row r="26" spans="3:16" ht="18" customHeight="1" thickTop="1" thickBot="1">
      <c r="D26" s="187" t="s">
        <v>59</v>
      </c>
      <c r="E26" s="188"/>
      <c r="F26" s="188"/>
      <c r="G26" s="188"/>
      <c r="H26" s="188"/>
      <c r="I26" s="188"/>
      <c r="J26" s="188"/>
      <c r="K26" s="188"/>
      <c r="L26" s="188"/>
      <c r="M26" s="189"/>
      <c r="N26" s="1"/>
      <c r="O26" s="1"/>
      <c r="P26" s="1"/>
    </row>
    <row r="27" spans="3:16" ht="17.149999999999999" customHeight="1" thickTop="1" thickBot="1">
      <c r="C27" s="60" t="s">
        <v>4</v>
      </c>
      <c r="D27" s="192">
        <f>D24/80%</f>
        <v>35.714285714285708</v>
      </c>
      <c r="E27" s="192"/>
      <c r="F27" s="192"/>
      <c r="G27" s="192"/>
      <c r="H27" s="192"/>
      <c r="I27" s="192"/>
      <c r="J27" s="192"/>
      <c r="K27" s="192"/>
      <c r="L27" s="192"/>
      <c r="M27" s="193"/>
      <c r="N27" s="1"/>
      <c r="O27" s="1"/>
      <c r="P27" s="1"/>
    </row>
    <row r="28" spans="3:16" ht="17.149999999999999" customHeight="1" thickTop="1">
      <c r="C28" s="36"/>
      <c r="D28" s="41"/>
      <c r="E28" s="41"/>
      <c r="F28" s="41"/>
      <c r="G28" s="41"/>
      <c r="H28" s="43"/>
      <c r="I28" s="41"/>
      <c r="J28" s="41"/>
      <c r="K28" s="41"/>
      <c r="L28" s="41"/>
      <c r="M28" s="41"/>
      <c r="N28" s="1"/>
      <c r="O28" s="1"/>
      <c r="P28" s="1"/>
    </row>
    <row r="29" spans="3:16" ht="27" customHeight="1" thickBot="1">
      <c r="H29" s="42"/>
      <c r="J29" s="16"/>
      <c r="K29" s="16"/>
    </row>
    <row r="30" spans="3:16" ht="21" customHeight="1" thickTop="1">
      <c r="D30" s="165" t="s">
        <v>60</v>
      </c>
      <c r="E30" s="166"/>
      <c r="F30" s="166"/>
      <c r="G30" s="166"/>
      <c r="H30" s="166"/>
      <c r="I30" s="166"/>
      <c r="J30" s="166"/>
      <c r="K30" s="166"/>
      <c r="L30" s="166"/>
      <c r="M30" s="167"/>
    </row>
    <row r="31" spans="3:16" ht="43" customHeight="1" thickBot="1">
      <c r="D31" s="161" t="s">
        <v>94</v>
      </c>
      <c r="E31" s="162"/>
      <c r="F31" s="162"/>
      <c r="G31" s="162"/>
      <c r="H31" s="162"/>
      <c r="I31" s="162"/>
      <c r="J31" s="162"/>
      <c r="K31" s="162"/>
      <c r="L31" s="162"/>
      <c r="M31" s="163"/>
    </row>
    <row r="32" spans="3:16" ht="17.149999999999999" customHeight="1" thickTop="1" thickBot="1">
      <c r="E32" s="49"/>
      <c r="F32" s="49"/>
      <c r="G32" s="49"/>
      <c r="H32" s="50"/>
      <c r="I32" s="49"/>
      <c r="J32" s="49"/>
      <c r="K32" s="49"/>
      <c r="L32" s="49"/>
    </row>
    <row r="33" spans="2:16" ht="17.149999999999999" customHeight="1" thickTop="1" thickBot="1">
      <c r="D33" s="50"/>
      <c r="L33" s="50"/>
      <c r="M33" s="1"/>
      <c r="N33" s="1"/>
      <c r="O33" s="1"/>
      <c r="P33" s="1"/>
    </row>
    <row r="34" spans="2:16" ht="38.15" customHeight="1" thickTop="1" thickBot="1">
      <c r="C34" s="177" t="s">
        <v>61</v>
      </c>
      <c r="D34" s="178"/>
      <c r="E34" s="178"/>
      <c r="F34" s="178"/>
      <c r="G34" s="179"/>
      <c r="H34" s="2"/>
      <c r="J34" s="177" t="s">
        <v>28</v>
      </c>
      <c r="K34" s="178"/>
      <c r="L34" s="178"/>
      <c r="M34" s="178"/>
      <c r="N34" s="179"/>
      <c r="O34" s="1"/>
      <c r="P34" s="1"/>
    </row>
    <row r="35" spans="2:16" ht="17.149999999999999" customHeight="1" thickTop="1" thickBot="1">
      <c r="B35" s="59" t="s">
        <v>6</v>
      </c>
      <c r="C35" s="168">
        <f>D27</f>
        <v>35.714285714285708</v>
      </c>
      <c r="D35" s="181"/>
      <c r="E35" s="181"/>
      <c r="F35" s="181"/>
      <c r="G35" s="182"/>
      <c r="H35" s="2"/>
      <c r="J35" s="170">
        <f>D27</f>
        <v>35.714285714285708</v>
      </c>
      <c r="K35" s="186"/>
      <c r="L35" s="186"/>
      <c r="M35" s="186"/>
      <c r="N35" s="186"/>
      <c r="O35" s="57" t="s">
        <v>7</v>
      </c>
      <c r="P35" s="25"/>
    </row>
    <row r="36" spans="2:16" ht="17.149999999999999" customHeight="1" thickTop="1" thickBot="1">
      <c r="D36" s="45"/>
      <c r="J36" s="2"/>
      <c r="K36" s="2"/>
      <c r="L36" s="47"/>
      <c r="M36" s="14"/>
      <c r="N36" s="14"/>
      <c r="O36" s="1"/>
      <c r="P36" s="1"/>
    </row>
    <row r="37" spans="2:16" ht="38.15" customHeight="1" thickTop="1" thickBot="1">
      <c r="C37" s="177" t="s">
        <v>27</v>
      </c>
      <c r="D37" s="178"/>
      <c r="E37" s="178"/>
      <c r="F37" s="178"/>
      <c r="G37" s="179"/>
      <c r="H37" s="22"/>
      <c r="J37" s="177" t="s">
        <v>62</v>
      </c>
      <c r="K37" s="178"/>
      <c r="L37" s="178"/>
      <c r="M37" s="178"/>
      <c r="N37" s="179"/>
      <c r="O37" s="1"/>
      <c r="P37" s="1"/>
    </row>
    <row r="38" spans="2:16" ht="17.149999999999999" customHeight="1" thickTop="1" thickBot="1">
      <c r="B38" s="57" t="s">
        <v>3</v>
      </c>
      <c r="C38" s="168">
        <f>C35*3</f>
        <v>107.14285714285712</v>
      </c>
      <c r="D38" s="168"/>
      <c r="E38" s="168"/>
      <c r="F38" s="168"/>
      <c r="G38" s="169"/>
      <c r="H38" s="2"/>
      <c r="J38" s="170">
        <f>J35/O38</f>
        <v>51.020408163265301</v>
      </c>
      <c r="K38" s="171"/>
      <c r="L38" s="171"/>
      <c r="M38" s="171"/>
      <c r="N38" s="171"/>
      <c r="O38" s="58">
        <v>0.7</v>
      </c>
      <c r="P38" s="26"/>
    </row>
    <row r="39" spans="2:16" ht="17.149999999999999" customHeight="1" thickTop="1" thickBot="1">
      <c r="D39" s="45"/>
      <c r="J39" s="20"/>
      <c r="K39" s="20"/>
      <c r="L39" s="46"/>
      <c r="M39" s="3"/>
      <c r="N39" s="14"/>
      <c r="O39" s="1"/>
      <c r="P39" s="1"/>
    </row>
    <row r="40" spans="2:16" ht="18" customHeight="1" thickTop="1" thickBot="1">
      <c r="D40" s="45"/>
      <c r="J40" s="172" t="s">
        <v>26</v>
      </c>
      <c r="K40" s="173"/>
      <c r="L40" s="173"/>
      <c r="M40" s="173"/>
      <c r="N40" s="174"/>
      <c r="O40" s="1"/>
      <c r="P40" s="1"/>
    </row>
    <row r="41" spans="2:16" ht="17.149999999999999" customHeight="1" thickTop="1" thickBot="1">
      <c r="D41" s="45"/>
      <c r="J41" s="175">
        <f>J38*3</f>
        <v>153.0612244897959</v>
      </c>
      <c r="K41" s="176"/>
      <c r="L41" s="176"/>
      <c r="M41" s="176"/>
      <c r="N41" s="176"/>
      <c r="O41" s="57" t="s">
        <v>8</v>
      </c>
      <c r="P41" s="27"/>
    </row>
    <row r="42" spans="2:16" ht="17.149999999999999" customHeight="1" thickTop="1" thickBot="1">
      <c r="D42" s="45"/>
      <c r="E42" s="49"/>
      <c r="F42" s="49"/>
      <c r="G42" s="49"/>
      <c r="H42" s="49"/>
      <c r="I42" s="49"/>
      <c r="J42" s="52"/>
      <c r="K42" s="52"/>
      <c r="L42" s="51"/>
      <c r="N42" s="14"/>
      <c r="O42" s="3"/>
      <c r="P42" s="3"/>
    </row>
    <row r="43" spans="2:16" ht="17.149999999999999" customHeight="1" thickTop="1" thickBot="1">
      <c r="H43" s="45"/>
      <c r="J43" s="23"/>
      <c r="K43" s="23"/>
      <c r="L43" s="23"/>
      <c r="M43" s="14"/>
      <c r="N43" s="14"/>
      <c r="O43" s="1"/>
      <c r="P43" s="1"/>
    </row>
    <row r="44" spans="2:16" ht="38.15" customHeight="1" thickTop="1" thickBot="1">
      <c r="F44" s="177" t="s">
        <v>30</v>
      </c>
      <c r="G44" s="178"/>
      <c r="H44" s="178"/>
      <c r="I44" s="178"/>
      <c r="J44" s="178"/>
      <c r="K44" s="179"/>
      <c r="L44" s="3"/>
      <c r="M44" s="1"/>
      <c r="N44" s="1"/>
      <c r="O44" s="1"/>
      <c r="P44" s="1"/>
    </row>
    <row r="45" spans="2:16" ht="17.149999999999999" customHeight="1" thickTop="1" thickBot="1">
      <c r="F45" s="180">
        <v>40</v>
      </c>
      <c r="G45" s="181"/>
      <c r="H45" s="181"/>
      <c r="I45" s="181"/>
      <c r="J45" s="181"/>
      <c r="K45" s="182"/>
      <c r="L45" s="3"/>
      <c r="M45" s="1"/>
      <c r="N45" s="1"/>
      <c r="O45" s="1"/>
      <c r="P45" s="1"/>
    </row>
    <row r="46" spans="2:16" ht="17.149999999999999" customHeight="1" thickTop="1" thickBot="1">
      <c r="E46" s="49"/>
      <c r="F46" s="53" t="s">
        <v>0</v>
      </c>
      <c r="G46" s="53"/>
      <c r="H46" s="56"/>
      <c r="I46" s="53"/>
      <c r="J46" s="49"/>
      <c r="K46" s="49"/>
      <c r="L46" s="49"/>
      <c r="M46" s="1"/>
      <c r="N46" s="1"/>
      <c r="O46" s="1"/>
      <c r="P46" s="1"/>
    </row>
    <row r="47" spans="2:16" ht="17.149999999999999" customHeight="1" thickTop="1" thickBot="1">
      <c r="D47" s="45"/>
      <c r="F47" s="3"/>
      <c r="G47" s="3"/>
      <c r="H47" s="3"/>
      <c r="I47" s="3"/>
      <c r="L47" s="45"/>
      <c r="M47" s="1"/>
      <c r="N47" s="1"/>
      <c r="O47" s="1"/>
      <c r="P47" s="1"/>
    </row>
    <row r="48" spans="2:16" ht="38.15" customHeight="1" thickTop="1" thickBot="1">
      <c r="C48" s="177" t="s">
        <v>29</v>
      </c>
      <c r="D48" s="178"/>
      <c r="E48" s="178"/>
      <c r="F48" s="178"/>
      <c r="G48" s="179"/>
      <c r="H48" s="10"/>
      <c r="I48" s="10"/>
      <c r="J48" s="177" t="s">
        <v>63</v>
      </c>
      <c r="K48" s="178"/>
      <c r="L48" s="178"/>
      <c r="M48" s="178"/>
      <c r="N48" s="179"/>
      <c r="O48" s="18"/>
      <c r="P48" s="18"/>
    </row>
    <row r="49" spans="2:22" ht="17.149999999999999" customHeight="1" thickTop="1" thickBot="1">
      <c r="B49" s="57" t="s">
        <v>9</v>
      </c>
      <c r="C49" s="183">
        <f>C38/F45</f>
        <v>2.6785714285714279</v>
      </c>
      <c r="D49" s="183"/>
      <c r="E49" s="183"/>
      <c r="F49" s="183"/>
      <c r="G49" s="184"/>
      <c r="H49" s="3"/>
      <c r="I49" s="3"/>
      <c r="J49" s="185">
        <f>J41/F45</f>
        <v>3.8265306122448974</v>
      </c>
      <c r="K49" s="183"/>
      <c r="L49" s="183"/>
      <c r="M49" s="183"/>
      <c r="N49" s="183"/>
      <c r="O49" s="57" t="s">
        <v>10</v>
      </c>
      <c r="P49" s="27"/>
      <c r="Q49" s="160"/>
    </row>
    <row r="50" spans="2:22" ht="17.149999999999999" customHeight="1" thickTop="1" thickBot="1">
      <c r="B50" s="3"/>
      <c r="D50" s="48"/>
      <c r="E50" s="55"/>
      <c r="F50" s="53"/>
      <c r="G50" s="53"/>
      <c r="H50" s="53"/>
      <c r="I50" s="53"/>
      <c r="J50" s="49"/>
      <c r="K50" s="49"/>
      <c r="L50" s="54"/>
      <c r="M50" s="24"/>
      <c r="N50" s="19"/>
      <c r="O50" s="3"/>
      <c r="P50" s="3"/>
      <c r="Q50" s="160"/>
    </row>
    <row r="51" spans="2:22" ht="53.15" customHeight="1" thickTop="1">
      <c r="H51" s="45"/>
    </row>
    <row r="52" spans="2:22" ht="52" customHeight="1" thickBot="1">
      <c r="H52" s="45"/>
    </row>
    <row r="53" spans="2:22" ht="21" customHeight="1" thickTop="1">
      <c r="B53" s="165" t="s">
        <v>64</v>
      </c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7"/>
    </row>
    <row r="54" spans="2:22" ht="21" customHeight="1" thickBot="1">
      <c r="B54" s="161" t="s">
        <v>93</v>
      </c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3"/>
    </row>
    <row r="55" spans="2:22" ht="22" customHeight="1" thickTop="1" thickBot="1"/>
    <row r="56" spans="2:22" ht="101.5" customHeight="1" thickTop="1" thickBot="1">
      <c r="B56" s="145" t="s">
        <v>11</v>
      </c>
      <c r="C56" s="145"/>
      <c r="D56" s="145"/>
      <c r="E56" s="145"/>
      <c r="F56" s="164" t="s">
        <v>65</v>
      </c>
      <c r="G56" s="164"/>
      <c r="H56" s="164" t="s">
        <v>14</v>
      </c>
      <c r="I56" s="164"/>
      <c r="J56" s="164" t="s">
        <v>17</v>
      </c>
      <c r="K56" s="164"/>
      <c r="L56" s="164" t="s">
        <v>66</v>
      </c>
      <c r="M56" s="164"/>
      <c r="N56" s="164" t="s">
        <v>15</v>
      </c>
      <c r="O56" s="164"/>
      <c r="Q56" s="61" t="s">
        <v>11</v>
      </c>
      <c r="R56" s="62" t="s">
        <v>69</v>
      </c>
      <c r="S56" s="62" t="s">
        <v>13</v>
      </c>
      <c r="T56" s="62" t="s">
        <v>95</v>
      </c>
      <c r="U56" s="62" t="s">
        <v>70</v>
      </c>
      <c r="V56" s="62" t="s">
        <v>15</v>
      </c>
    </row>
    <row r="57" spans="2:22" ht="22" customHeight="1" thickTop="1">
      <c r="B57" s="155" t="s">
        <v>18</v>
      </c>
      <c r="C57" s="156"/>
      <c r="D57" s="156"/>
      <c r="E57" s="156"/>
      <c r="F57" s="157"/>
      <c r="G57" s="157"/>
      <c r="H57" s="157">
        <v>50</v>
      </c>
      <c r="I57" s="157"/>
      <c r="J57" s="157">
        <f>H57*F57</f>
        <v>0</v>
      </c>
      <c r="K57" s="157"/>
      <c r="L57" s="157"/>
      <c r="M57" s="157"/>
      <c r="N57" s="158" t="e">
        <f>J57/L57</f>
        <v>#DIV/0!</v>
      </c>
      <c r="O57" s="159"/>
      <c r="Q57" s="73" t="s">
        <v>18</v>
      </c>
      <c r="R57" s="65"/>
      <c r="S57" s="65">
        <v>10</v>
      </c>
      <c r="T57" s="65">
        <f>R57*S57</f>
        <v>0</v>
      </c>
      <c r="U57" s="65"/>
      <c r="V57" s="66" t="e">
        <f>T57/U57</f>
        <v>#DIV/0!</v>
      </c>
    </row>
    <row r="58" spans="2:22" ht="22" customHeight="1">
      <c r="B58" s="150" t="s">
        <v>35</v>
      </c>
      <c r="C58" s="151"/>
      <c r="D58" s="151"/>
      <c r="E58" s="151"/>
      <c r="F58" s="152"/>
      <c r="G58" s="152"/>
      <c r="H58" s="153">
        <v>10</v>
      </c>
      <c r="I58" s="153"/>
      <c r="J58" s="153">
        <f>H58*F58</f>
        <v>0</v>
      </c>
      <c r="K58" s="153"/>
      <c r="L58" s="153"/>
      <c r="M58" s="153"/>
      <c r="N58" s="148" t="e">
        <f>J58/L58</f>
        <v>#DIV/0!</v>
      </c>
      <c r="O58" s="149"/>
      <c r="Q58" s="74" t="s">
        <v>31</v>
      </c>
      <c r="R58" s="67"/>
      <c r="S58" s="68">
        <v>15</v>
      </c>
      <c r="T58" s="67">
        <f>R58*S58</f>
        <v>0</v>
      </c>
      <c r="U58" s="68"/>
      <c r="V58" s="69" t="e">
        <f>T58/U58</f>
        <v>#DIV/0!</v>
      </c>
    </row>
    <row r="59" spans="2:22" ht="22" customHeight="1">
      <c r="B59" s="150" t="s">
        <v>32</v>
      </c>
      <c r="C59" s="151"/>
      <c r="D59" s="151"/>
      <c r="E59" s="151"/>
      <c r="F59" s="152"/>
      <c r="G59" s="152"/>
      <c r="H59" s="153">
        <v>30</v>
      </c>
      <c r="I59" s="153"/>
      <c r="J59" s="153">
        <f>H59*F59</f>
        <v>0</v>
      </c>
      <c r="K59" s="153"/>
      <c r="L59" s="154"/>
      <c r="M59" s="154"/>
      <c r="N59" s="148" t="e">
        <f>J59/L59</f>
        <v>#DIV/0!</v>
      </c>
      <c r="O59" s="149"/>
      <c r="Q59" s="74" t="s">
        <v>32</v>
      </c>
      <c r="R59" s="67"/>
      <c r="S59" s="68">
        <v>50</v>
      </c>
      <c r="T59" s="67">
        <f>R59*S59</f>
        <v>0</v>
      </c>
      <c r="U59" s="68"/>
      <c r="V59" s="69" t="e">
        <f>T59/U59</f>
        <v>#DIV/0!</v>
      </c>
    </row>
    <row r="60" spans="2:22" ht="22" customHeight="1">
      <c r="B60" s="150" t="s">
        <v>33</v>
      </c>
      <c r="C60" s="151"/>
      <c r="D60" s="151"/>
      <c r="E60" s="151"/>
      <c r="F60" s="152"/>
      <c r="G60" s="152"/>
      <c r="H60" s="153">
        <v>30</v>
      </c>
      <c r="I60" s="153"/>
      <c r="J60" s="153">
        <f>H60*F60</f>
        <v>0</v>
      </c>
      <c r="K60" s="153"/>
      <c r="L60" s="154"/>
      <c r="M60" s="154"/>
      <c r="N60" s="148" t="e">
        <f>J60/L60</f>
        <v>#DIV/0!</v>
      </c>
      <c r="O60" s="149"/>
      <c r="Q60" s="74" t="s">
        <v>33</v>
      </c>
      <c r="R60" s="67"/>
      <c r="S60" s="68">
        <v>50</v>
      </c>
      <c r="T60" s="67">
        <f>R60*S60</f>
        <v>0</v>
      </c>
      <c r="U60" s="68"/>
      <c r="V60" s="69" t="e">
        <f>T60/U60</f>
        <v>#DIV/0!</v>
      </c>
    </row>
    <row r="61" spans="2:22" ht="22" customHeight="1" thickBot="1">
      <c r="B61" s="138" t="s">
        <v>34</v>
      </c>
      <c r="C61" s="139"/>
      <c r="D61" s="139"/>
      <c r="E61" s="139"/>
      <c r="F61" s="140"/>
      <c r="G61" s="140"/>
      <c r="H61" s="141">
        <v>100</v>
      </c>
      <c r="I61" s="141"/>
      <c r="J61" s="141">
        <f>H61*F61</f>
        <v>0</v>
      </c>
      <c r="K61" s="141"/>
      <c r="L61" s="142"/>
      <c r="M61" s="142"/>
      <c r="N61" s="143" t="e">
        <f>J61/L61</f>
        <v>#DIV/0!</v>
      </c>
      <c r="O61" s="144"/>
      <c r="Q61" s="75" t="s">
        <v>34</v>
      </c>
      <c r="R61" s="70"/>
      <c r="S61" s="71">
        <v>100</v>
      </c>
      <c r="T61" s="70">
        <f>R61*S61</f>
        <v>0</v>
      </c>
      <c r="U61" s="71"/>
      <c r="V61" s="72" t="e">
        <f>T61/U61</f>
        <v>#DIV/0!</v>
      </c>
    </row>
    <row r="62" spans="2:22" ht="22" customHeight="1" thickTop="1" thickBot="1">
      <c r="B62" s="145" t="s">
        <v>68</v>
      </c>
      <c r="C62" s="145"/>
      <c r="D62" s="145"/>
      <c r="E62" s="145"/>
      <c r="F62" s="146">
        <f>SUM(F57:G61)</f>
        <v>0</v>
      </c>
      <c r="G62" s="146"/>
      <c r="H62" s="146"/>
      <c r="I62" s="146"/>
      <c r="J62" s="146">
        <f>SUM(J57:K61)</f>
        <v>0</v>
      </c>
      <c r="K62" s="146"/>
      <c r="L62" s="147">
        <v>45</v>
      </c>
      <c r="M62" s="147"/>
      <c r="N62" s="137" t="e">
        <f>SUM(N57:O61)</f>
        <v>#DIV/0!</v>
      </c>
      <c r="O62" s="137"/>
      <c r="Q62" s="61" t="s">
        <v>67</v>
      </c>
      <c r="R62" s="63">
        <f>SUM(R57:R61)</f>
        <v>0</v>
      </c>
      <c r="S62" s="63"/>
      <c r="T62" s="63"/>
      <c r="U62" s="63">
        <v>45</v>
      </c>
      <c r="V62" s="64" t="e">
        <f>SUM(V57:V61)</f>
        <v>#DIV/0!</v>
      </c>
    </row>
    <row r="63" spans="2:22" ht="22" customHeight="1" thickTop="1">
      <c r="B63" s="16"/>
      <c r="C63" s="16"/>
      <c r="D63" s="16"/>
      <c r="E63" s="16"/>
      <c r="F63" s="38"/>
      <c r="G63" s="38"/>
      <c r="H63" s="38"/>
      <c r="I63" s="16"/>
      <c r="J63" s="16"/>
      <c r="K63" s="16"/>
      <c r="L63" s="39"/>
      <c r="M63" s="39"/>
      <c r="N63" s="39"/>
      <c r="R63" s="40"/>
    </row>
    <row r="64" spans="2:22" ht="22" customHeight="1">
      <c r="K64" s="28"/>
    </row>
  </sheetData>
  <mergeCells count="81">
    <mergeCell ref="D18:M18"/>
    <mergeCell ref="D2:M2"/>
    <mergeCell ref="D3:M3"/>
    <mergeCell ref="D5:M5"/>
    <mergeCell ref="D6:M6"/>
    <mergeCell ref="D8:M8"/>
    <mergeCell ref="D9:M9"/>
    <mergeCell ref="D11:M11"/>
    <mergeCell ref="D12:M12"/>
    <mergeCell ref="D14:M14"/>
    <mergeCell ref="D15:M15"/>
    <mergeCell ref="D17:M17"/>
    <mergeCell ref="D30:M30"/>
    <mergeCell ref="D31:M31"/>
    <mergeCell ref="D20:M20"/>
    <mergeCell ref="D21:M21"/>
    <mergeCell ref="D23:M23"/>
    <mergeCell ref="D24:M24"/>
    <mergeCell ref="D26:M26"/>
    <mergeCell ref="D27:M27"/>
    <mergeCell ref="C34:G34"/>
    <mergeCell ref="J34:N34"/>
    <mergeCell ref="C35:G35"/>
    <mergeCell ref="J35:N35"/>
    <mergeCell ref="C37:G37"/>
    <mergeCell ref="J37:N37"/>
    <mergeCell ref="F45:K45"/>
    <mergeCell ref="C48:G48"/>
    <mergeCell ref="J48:N48"/>
    <mergeCell ref="C49:G49"/>
    <mergeCell ref="J49:N49"/>
    <mergeCell ref="C38:G38"/>
    <mergeCell ref="J38:N38"/>
    <mergeCell ref="J40:N40"/>
    <mergeCell ref="J41:N41"/>
    <mergeCell ref="F44:K44"/>
    <mergeCell ref="Q49:Q50"/>
    <mergeCell ref="B54:O54"/>
    <mergeCell ref="B56:E56"/>
    <mergeCell ref="F56:G56"/>
    <mergeCell ref="H56:I56"/>
    <mergeCell ref="J56:K56"/>
    <mergeCell ref="L56:M56"/>
    <mergeCell ref="N56:O56"/>
    <mergeCell ref="B53:O53"/>
    <mergeCell ref="N58:O58"/>
    <mergeCell ref="B57:E57"/>
    <mergeCell ref="F57:G57"/>
    <mergeCell ref="H57:I57"/>
    <mergeCell ref="J57:K57"/>
    <mergeCell ref="L57:M57"/>
    <mergeCell ref="N57:O57"/>
    <mergeCell ref="B58:E58"/>
    <mergeCell ref="F58:G58"/>
    <mergeCell ref="H58:I58"/>
    <mergeCell ref="J58:K58"/>
    <mergeCell ref="L58:M58"/>
    <mergeCell ref="N60:O60"/>
    <mergeCell ref="B59:E59"/>
    <mergeCell ref="F59:G59"/>
    <mergeCell ref="H59:I59"/>
    <mergeCell ref="J59:K59"/>
    <mergeCell ref="L59:M59"/>
    <mergeCell ref="N59:O59"/>
    <mergeCell ref="B60:E60"/>
    <mergeCell ref="F60:G60"/>
    <mergeCell ref="H60:I60"/>
    <mergeCell ref="J60:K60"/>
    <mergeCell ref="L60:M60"/>
    <mergeCell ref="N62:O62"/>
    <mergeCell ref="B61:E61"/>
    <mergeCell ref="F61:G61"/>
    <mergeCell ref="H61:I61"/>
    <mergeCell ref="J61:K61"/>
    <mergeCell ref="L61:M61"/>
    <mergeCell ref="N61:O61"/>
    <mergeCell ref="B62:E62"/>
    <mergeCell ref="F62:G62"/>
    <mergeCell ref="H62:I62"/>
    <mergeCell ref="J62:K62"/>
    <mergeCell ref="L62:M62"/>
  </mergeCells>
  <pageMargins left="0.39000000000000007" right="0.39000000000000007" top="0" bottom="0" header="0" footer="0"/>
  <rowBreaks count="1" manualBreakCount="1">
    <brk id="28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67"/>
  <sheetViews>
    <sheetView topLeftCell="G1" workbookViewId="0">
      <selection activeCell="N1" sqref="N1"/>
    </sheetView>
  </sheetViews>
  <sheetFormatPr baseColWidth="10" defaultColWidth="10.81640625" defaultRowHeight="15.5"/>
  <cols>
    <col min="1" max="1" width="2.81640625" style="1" customWidth="1"/>
    <col min="2" max="12" width="8" style="1" customWidth="1"/>
    <col min="13" max="15" width="8" style="9" customWidth="1"/>
    <col min="16" max="16" width="3.453125" style="9" customWidth="1"/>
    <col min="17" max="17" width="32" style="29" customWidth="1"/>
    <col min="18" max="22" width="16" style="1" customWidth="1"/>
    <col min="23" max="23" width="3.7265625" style="1" customWidth="1"/>
    <col min="24" max="16384" width="10.81640625" style="1"/>
  </cols>
  <sheetData>
    <row r="1" spans="3:22" ht="227.15" customHeight="1" thickBot="1">
      <c r="R1" s="12"/>
      <c r="S1" s="13"/>
      <c r="T1" s="13"/>
      <c r="U1" s="13"/>
    </row>
    <row r="2" spans="3:22" ht="21" customHeight="1" thickTop="1">
      <c r="D2" s="165" t="s">
        <v>25</v>
      </c>
      <c r="E2" s="166"/>
      <c r="F2" s="166"/>
      <c r="G2" s="166"/>
      <c r="H2" s="166"/>
      <c r="I2" s="166"/>
      <c r="J2" s="166"/>
      <c r="K2" s="166"/>
      <c r="L2" s="166"/>
      <c r="M2" s="167"/>
      <c r="N2" s="4"/>
      <c r="O2" s="4"/>
      <c r="P2" s="4"/>
      <c r="Q2" s="30"/>
      <c r="R2" s="12"/>
      <c r="S2" s="13"/>
      <c r="T2" s="13"/>
      <c r="U2" s="13"/>
      <c r="V2" s="4"/>
    </row>
    <row r="3" spans="3:22" ht="21" customHeight="1" thickBot="1">
      <c r="D3" s="161" t="s">
        <v>92</v>
      </c>
      <c r="E3" s="162"/>
      <c r="F3" s="162"/>
      <c r="G3" s="162"/>
      <c r="H3" s="162"/>
      <c r="I3" s="162"/>
      <c r="J3" s="162"/>
      <c r="K3" s="162"/>
      <c r="L3" s="162"/>
      <c r="M3" s="163"/>
      <c r="N3" s="5"/>
      <c r="O3" s="5"/>
      <c r="P3" s="5"/>
      <c r="Q3" s="31"/>
      <c r="R3" s="36"/>
      <c r="S3" s="37"/>
      <c r="T3" s="13"/>
      <c r="U3" s="13"/>
      <c r="V3" s="5"/>
    </row>
    <row r="4" spans="3:22" ht="17.149999999999999" customHeight="1" thickTop="1" thickBot="1">
      <c r="D4" s="1" t="s">
        <v>5</v>
      </c>
      <c r="H4" s="42"/>
      <c r="M4" s="1"/>
      <c r="N4" s="1"/>
      <c r="O4" s="1"/>
      <c r="P4" s="1"/>
    </row>
    <row r="5" spans="3:22" ht="18" customHeight="1" thickTop="1" thickBot="1">
      <c r="D5" s="209" t="s">
        <v>24</v>
      </c>
      <c r="E5" s="210"/>
      <c r="F5" s="210"/>
      <c r="G5" s="210"/>
      <c r="H5" s="210"/>
      <c r="I5" s="210"/>
      <c r="J5" s="210"/>
      <c r="K5" s="210"/>
      <c r="L5" s="210"/>
      <c r="M5" s="211"/>
      <c r="N5" s="1"/>
      <c r="O5" s="1"/>
      <c r="P5" s="1"/>
    </row>
    <row r="6" spans="3:22" ht="17.149999999999999" customHeight="1" thickTop="1" thickBot="1">
      <c r="D6" s="206">
        <v>100000</v>
      </c>
      <c r="E6" s="207"/>
      <c r="F6" s="207"/>
      <c r="G6" s="207"/>
      <c r="H6" s="207"/>
      <c r="I6" s="207"/>
      <c r="J6" s="207"/>
      <c r="K6" s="207"/>
      <c r="L6" s="207"/>
      <c r="M6" s="208"/>
      <c r="N6" s="6"/>
      <c r="O6" s="6"/>
      <c r="P6" s="6"/>
      <c r="Q6" s="32"/>
    </row>
    <row r="7" spans="3:22" ht="17.149999999999999" customHeight="1" thickTop="1" thickBot="1">
      <c r="H7" s="42"/>
      <c r="M7" s="1"/>
      <c r="N7" s="1"/>
      <c r="O7" s="1"/>
      <c r="P7" s="1"/>
    </row>
    <row r="8" spans="3:22" ht="18" customHeight="1" thickTop="1" thickBot="1">
      <c r="D8" s="209" t="s">
        <v>23</v>
      </c>
      <c r="E8" s="210"/>
      <c r="F8" s="210"/>
      <c r="G8" s="210"/>
      <c r="H8" s="210"/>
      <c r="I8" s="210"/>
      <c r="J8" s="210"/>
      <c r="K8" s="210"/>
      <c r="L8" s="210"/>
      <c r="M8" s="211"/>
      <c r="N8" s="1"/>
      <c r="O8" s="1"/>
      <c r="P8" s="1"/>
    </row>
    <row r="9" spans="3:22" ht="17.149999999999999" customHeight="1" thickTop="1" thickBot="1">
      <c r="D9" s="206">
        <v>200000</v>
      </c>
      <c r="E9" s="207"/>
      <c r="F9" s="207"/>
      <c r="G9" s="207"/>
      <c r="H9" s="207"/>
      <c r="I9" s="207"/>
      <c r="J9" s="207"/>
      <c r="K9" s="207"/>
      <c r="L9" s="207"/>
      <c r="M9" s="208"/>
      <c r="N9" s="6"/>
      <c r="O9" s="6"/>
      <c r="P9" s="6"/>
      <c r="Q9" s="32"/>
    </row>
    <row r="10" spans="3:22" ht="17.149999999999999" customHeight="1" thickTop="1" thickBot="1">
      <c r="H10" s="42"/>
      <c r="M10" s="1"/>
      <c r="N10" s="1"/>
      <c r="O10" s="1"/>
      <c r="P10" s="1"/>
    </row>
    <row r="11" spans="3:22" ht="18" customHeight="1" thickTop="1" thickBot="1">
      <c r="D11" s="187" t="s">
        <v>36</v>
      </c>
      <c r="E11" s="188"/>
      <c r="F11" s="188"/>
      <c r="G11" s="188"/>
      <c r="H11" s="188"/>
      <c r="I11" s="188"/>
      <c r="J11" s="188"/>
      <c r="K11" s="188"/>
      <c r="L11" s="188"/>
      <c r="M11" s="189"/>
      <c r="N11" s="16"/>
      <c r="O11" s="16"/>
      <c r="P11" s="16"/>
      <c r="Q11" s="33"/>
    </row>
    <row r="12" spans="3:22" ht="17.149999999999999" customHeight="1" thickTop="1" thickBot="1">
      <c r="D12" s="203">
        <v>2.5000000000000001E-2</v>
      </c>
      <c r="E12" s="204"/>
      <c r="F12" s="204"/>
      <c r="G12" s="204"/>
      <c r="H12" s="204"/>
      <c r="I12" s="204"/>
      <c r="J12" s="204"/>
      <c r="K12" s="204"/>
      <c r="L12" s="204"/>
      <c r="M12" s="205"/>
      <c r="N12" s="7"/>
      <c r="O12" s="7"/>
      <c r="P12" s="7"/>
      <c r="Q12" s="34"/>
    </row>
    <row r="13" spans="3:22" ht="17.149999999999999" customHeight="1" thickTop="1" thickBot="1">
      <c r="D13" s="15"/>
      <c r="E13" s="15"/>
      <c r="F13" s="15"/>
      <c r="G13" s="15"/>
      <c r="H13" s="44"/>
      <c r="I13" s="15"/>
      <c r="J13" s="15"/>
      <c r="K13" s="15"/>
      <c r="L13" s="7"/>
      <c r="M13" s="7"/>
      <c r="N13" s="7"/>
      <c r="O13" s="7"/>
      <c r="P13" s="7"/>
      <c r="Q13" s="34"/>
    </row>
    <row r="14" spans="3:22" ht="18" customHeight="1" thickTop="1" thickBot="1">
      <c r="D14" s="187" t="s">
        <v>37</v>
      </c>
      <c r="E14" s="188"/>
      <c r="F14" s="188"/>
      <c r="G14" s="188"/>
      <c r="H14" s="188"/>
      <c r="I14" s="188"/>
      <c r="J14" s="188"/>
      <c r="K14" s="188"/>
      <c r="L14" s="188"/>
      <c r="M14" s="189"/>
      <c r="N14" s="1"/>
      <c r="O14" s="1"/>
      <c r="P14" s="1"/>
    </row>
    <row r="15" spans="3:22" ht="17.149999999999999" customHeight="1" thickTop="1" thickBot="1">
      <c r="C15" s="60" t="s">
        <v>1</v>
      </c>
      <c r="D15" s="232">
        <f>D9*D12</f>
        <v>5000</v>
      </c>
      <c r="E15" s="233"/>
      <c r="F15" s="233"/>
      <c r="G15" s="233"/>
      <c r="H15" s="233"/>
      <c r="I15" s="233"/>
      <c r="J15" s="233"/>
      <c r="K15" s="233"/>
      <c r="L15" s="233"/>
      <c r="M15" s="234"/>
      <c r="N15" s="8"/>
      <c r="O15" s="8"/>
      <c r="P15" s="8"/>
      <c r="Q15" s="35"/>
    </row>
    <row r="16" spans="3:22" ht="17.149999999999999" customHeight="1" thickTop="1" thickBot="1">
      <c r="H16" s="42"/>
      <c r="I16" s="14"/>
      <c r="J16" s="2"/>
      <c r="K16" s="2"/>
      <c r="M16" s="1"/>
      <c r="N16" s="1"/>
      <c r="O16" s="1"/>
      <c r="P16" s="1"/>
    </row>
    <row r="17" spans="3:16" ht="18" customHeight="1" thickTop="1" thickBot="1">
      <c r="D17" s="187" t="s">
        <v>38</v>
      </c>
      <c r="E17" s="188"/>
      <c r="F17" s="188"/>
      <c r="G17" s="188"/>
      <c r="H17" s="188"/>
      <c r="I17" s="188"/>
      <c r="J17" s="188"/>
      <c r="K17" s="188"/>
      <c r="L17" s="188"/>
      <c r="M17" s="189"/>
      <c r="N17" s="1"/>
      <c r="O17" s="1"/>
      <c r="P17" s="1"/>
    </row>
    <row r="18" spans="3:16" ht="17.149999999999999" customHeight="1" thickTop="1" thickBot="1">
      <c r="D18" s="194">
        <v>1</v>
      </c>
      <c r="E18" s="195"/>
      <c r="F18" s="195"/>
      <c r="G18" s="195"/>
      <c r="H18" s="195"/>
      <c r="I18" s="195"/>
      <c r="J18" s="195"/>
      <c r="K18" s="195"/>
      <c r="L18" s="195"/>
      <c r="M18" s="196"/>
      <c r="N18" s="1"/>
      <c r="O18" s="1"/>
      <c r="P18" s="1"/>
    </row>
    <row r="19" spans="3:16" ht="17.149999999999999" customHeight="1" thickTop="1" thickBot="1">
      <c r="H19" s="42"/>
      <c r="I19" s="14"/>
      <c r="J19" s="2"/>
      <c r="K19" s="2"/>
      <c r="M19" s="1"/>
      <c r="N19" s="1"/>
      <c r="O19" s="1"/>
      <c r="P19" s="1"/>
    </row>
    <row r="20" spans="3:16" ht="18" customHeight="1" thickTop="1" thickBot="1">
      <c r="D20" s="187" t="s">
        <v>39</v>
      </c>
      <c r="E20" s="188"/>
      <c r="F20" s="188"/>
      <c r="G20" s="188"/>
      <c r="H20" s="188"/>
      <c r="I20" s="188"/>
      <c r="J20" s="188"/>
      <c r="K20" s="188"/>
      <c r="L20" s="188"/>
      <c r="M20" s="189"/>
      <c r="N20" s="1"/>
      <c r="O20" s="1"/>
      <c r="P20" s="1"/>
    </row>
    <row r="21" spans="3:16" ht="17.149999999999999" customHeight="1" thickTop="1" thickBot="1">
      <c r="C21" s="60" t="s">
        <v>2</v>
      </c>
      <c r="D21" s="232">
        <f>D15*D18</f>
        <v>5000</v>
      </c>
      <c r="E21" s="233"/>
      <c r="F21" s="233"/>
      <c r="G21" s="233"/>
      <c r="H21" s="233"/>
      <c r="I21" s="233"/>
      <c r="J21" s="233"/>
      <c r="K21" s="233"/>
      <c r="L21" s="233"/>
      <c r="M21" s="234"/>
      <c r="N21" s="1"/>
      <c r="O21" s="1"/>
      <c r="P21" s="1"/>
    </row>
    <row r="22" spans="3:16" ht="17.149999999999999" customHeight="1" thickTop="1" thickBot="1">
      <c r="H22" s="42"/>
      <c r="I22" s="14"/>
      <c r="J22" s="2"/>
      <c r="K22" s="2"/>
      <c r="M22" s="1"/>
      <c r="N22" s="1"/>
      <c r="O22" s="1"/>
      <c r="P22" s="1"/>
    </row>
    <row r="23" spans="3:16" ht="18" customHeight="1" thickTop="1" thickBot="1">
      <c r="D23" s="187" t="s">
        <v>58</v>
      </c>
      <c r="E23" s="188"/>
      <c r="F23" s="188"/>
      <c r="G23" s="188"/>
      <c r="H23" s="188"/>
      <c r="I23" s="188"/>
      <c r="J23" s="188"/>
      <c r="K23" s="188"/>
      <c r="L23" s="188"/>
      <c r="M23" s="189"/>
      <c r="N23" s="1"/>
      <c r="O23" s="1"/>
      <c r="P23" s="1"/>
    </row>
    <row r="24" spans="3:16" ht="17.149999999999999" customHeight="1" thickTop="1" thickBot="1">
      <c r="C24" s="60" t="s">
        <v>16</v>
      </c>
      <c r="D24" s="235">
        <f>D6/D21</f>
        <v>20</v>
      </c>
      <c r="E24" s="236"/>
      <c r="F24" s="236"/>
      <c r="G24" s="236"/>
      <c r="H24" s="236"/>
      <c r="I24" s="236"/>
      <c r="J24" s="236"/>
      <c r="K24" s="236"/>
      <c r="L24" s="236"/>
      <c r="M24" s="237"/>
      <c r="N24" s="1"/>
      <c r="O24" s="1"/>
      <c r="P24" s="1"/>
    </row>
    <row r="25" spans="3:16" ht="17.149999999999999" customHeight="1" thickTop="1" thickBot="1">
      <c r="H25" s="42"/>
      <c r="I25" s="14"/>
      <c r="J25" s="2"/>
      <c r="K25" s="2"/>
      <c r="M25" s="1"/>
      <c r="N25" s="1"/>
      <c r="O25" s="1"/>
      <c r="P25" s="1"/>
    </row>
    <row r="26" spans="3:16" ht="18" customHeight="1" thickTop="1" thickBot="1">
      <c r="D26" s="187" t="s">
        <v>59</v>
      </c>
      <c r="E26" s="188"/>
      <c r="F26" s="188"/>
      <c r="G26" s="188"/>
      <c r="H26" s="188"/>
      <c r="I26" s="188"/>
      <c r="J26" s="188"/>
      <c r="K26" s="188"/>
      <c r="L26" s="188"/>
      <c r="M26" s="189"/>
      <c r="N26" s="1"/>
      <c r="O26" s="1"/>
      <c r="P26" s="1"/>
    </row>
    <row r="27" spans="3:16" ht="17.149999999999999" customHeight="1" thickTop="1" thickBot="1">
      <c r="C27" s="60" t="s">
        <v>4</v>
      </c>
      <c r="D27" s="228">
        <f>D24/80%</f>
        <v>25</v>
      </c>
      <c r="E27" s="192"/>
      <c r="F27" s="192"/>
      <c r="G27" s="192"/>
      <c r="H27" s="192"/>
      <c r="I27" s="192"/>
      <c r="J27" s="192"/>
      <c r="K27" s="192"/>
      <c r="L27" s="192"/>
      <c r="M27" s="193"/>
      <c r="N27" s="1"/>
      <c r="O27" s="1"/>
      <c r="P27" s="1"/>
    </row>
    <row r="28" spans="3:16" ht="17.149999999999999" customHeight="1" thickTop="1">
      <c r="C28" s="36"/>
      <c r="D28" s="41"/>
      <c r="E28" s="41"/>
      <c r="F28" s="41"/>
      <c r="G28" s="41"/>
      <c r="H28" s="43"/>
      <c r="I28" s="41"/>
      <c r="J28" s="41"/>
      <c r="K28" s="41"/>
      <c r="L28" s="41"/>
      <c r="M28" s="41"/>
      <c r="N28" s="1"/>
      <c r="O28" s="1"/>
      <c r="P28" s="1"/>
    </row>
    <row r="29" spans="3:16" ht="27" customHeight="1" thickBot="1">
      <c r="H29" s="42"/>
      <c r="J29" s="16"/>
      <c r="K29" s="16"/>
    </row>
    <row r="30" spans="3:16" ht="21" customHeight="1" thickTop="1">
      <c r="D30" s="165" t="s">
        <v>60</v>
      </c>
      <c r="E30" s="166"/>
      <c r="F30" s="166"/>
      <c r="G30" s="166"/>
      <c r="H30" s="166"/>
      <c r="I30" s="166"/>
      <c r="J30" s="166"/>
      <c r="K30" s="166"/>
      <c r="L30" s="166"/>
      <c r="M30" s="167"/>
    </row>
    <row r="31" spans="3:16" ht="43" customHeight="1" thickBot="1">
      <c r="D31" s="161" t="s">
        <v>94</v>
      </c>
      <c r="E31" s="162"/>
      <c r="F31" s="162"/>
      <c r="G31" s="162"/>
      <c r="H31" s="162"/>
      <c r="I31" s="162"/>
      <c r="J31" s="162"/>
      <c r="K31" s="162"/>
      <c r="L31" s="162"/>
      <c r="M31" s="163"/>
    </row>
    <row r="32" spans="3:16" ht="17.149999999999999" customHeight="1" thickTop="1" thickBot="1">
      <c r="E32" s="49"/>
      <c r="F32" s="49"/>
      <c r="G32" s="49"/>
      <c r="H32" s="50"/>
      <c r="I32" s="49"/>
      <c r="J32" s="49"/>
      <c r="K32" s="49"/>
      <c r="L32" s="49"/>
    </row>
    <row r="33" spans="2:16" ht="17.149999999999999" customHeight="1" thickTop="1" thickBot="1">
      <c r="D33" s="45"/>
      <c r="L33" s="45"/>
      <c r="M33" s="1"/>
      <c r="N33" s="1"/>
      <c r="O33" s="1"/>
      <c r="P33" s="1"/>
    </row>
    <row r="34" spans="2:16" ht="18" customHeight="1" thickTop="1" thickBot="1">
      <c r="C34" s="241" t="s">
        <v>40</v>
      </c>
      <c r="D34" s="242"/>
      <c r="E34" s="242"/>
      <c r="F34" s="242"/>
      <c r="G34" s="243"/>
      <c r="J34" s="172" t="s">
        <v>71</v>
      </c>
      <c r="K34" s="173"/>
      <c r="L34" s="173"/>
      <c r="M34" s="173"/>
      <c r="N34" s="174"/>
      <c r="O34" s="1"/>
      <c r="P34" s="1"/>
    </row>
    <row r="35" spans="2:16" ht="17.149999999999999" customHeight="1" thickTop="1" thickBot="1">
      <c r="B35" s="2" t="s">
        <v>5</v>
      </c>
      <c r="C35" s="238">
        <v>0.5</v>
      </c>
      <c r="D35" s="239"/>
      <c r="E35" s="239"/>
      <c r="F35" s="239"/>
      <c r="G35" s="240"/>
      <c r="H35" s="17"/>
      <c r="J35" s="229">
        <v>0.5</v>
      </c>
      <c r="K35" s="230"/>
      <c r="L35" s="230"/>
      <c r="M35" s="230"/>
      <c r="N35" s="231"/>
      <c r="O35" s="1"/>
      <c r="P35" s="1"/>
    </row>
    <row r="36" spans="2:16" ht="17.149999999999999" customHeight="1" thickTop="1" thickBot="1">
      <c r="D36" s="45"/>
      <c r="J36" s="11"/>
      <c r="K36" s="11"/>
      <c r="L36" s="83"/>
      <c r="M36" s="11"/>
      <c r="N36" s="11"/>
      <c r="O36" s="1"/>
      <c r="P36" s="1"/>
    </row>
    <row r="37" spans="2:16" ht="38.15" customHeight="1" thickTop="1" thickBot="1">
      <c r="C37" s="177" t="s">
        <v>41</v>
      </c>
      <c r="D37" s="178"/>
      <c r="E37" s="178"/>
      <c r="F37" s="178"/>
      <c r="G37" s="179"/>
      <c r="H37" s="2"/>
      <c r="J37" s="177" t="s">
        <v>42</v>
      </c>
      <c r="K37" s="178"/>
      <c r="L37" s="178"/>
      <c r="M37" s="178"/>
      <c r="N37" s="179"/>
      <c r="O37" s="1"/>
      <c r="P37" s="1"/>
    </row>
    <row r="38" spans="2:16" ht="17.149999999999999" customHeight="1" thickTop="1" thickBot="1">
      <c r="B38" s="76" t="s">
        <v>6</v>
      </c>
      <c r="C38" s="212">
        <f>D27*C35</f>
        <v>12.5</v>
      </c>
      <c r="D38" s="213"/>
      <c r="E38" s="213"/>
      <c r="F38" s="213"/>
      <c r="G38" s="214"/>
      <c r="H38" s="2"/>
      <c r="J38" s="224">
        <f>D27*J35</f>
        <v>12.5</v>
      </c>
      <c r="K38" s="225"/>
      <c r="L38" s="225"/>
      <c r="M38" s="225"/>
      <c r="N38" s="226"/>
      <c r="O38" s="77" t="s">
        <v>7</v>
      </c>
      <c r="P38" s="25"/>
    </row>
    <row r="39" spans="2:16" ht="17.149999999999999" customHeight="1" thickTop="1" thickBot="1">
      <c r="D39" s="45"/>
      <c r="J39" s="2"/>
      <c r="K39" s="2"/>
      <c r="L39" s="47"/>
      <c r="M39" s="14"/>
      <c r="N39" s="14"/>
      <c r="O39" s="1"/>
      <c r="P39" s="1"/>
    </row>
    <row r="40" spans="2:16" ht="38.15" customHeight="1" thickTop="1" thickBot="1">
      <c r="C40" s="172" t="s">
        <v>72</v>
      </c>
      <c r="D40" s="173"/>
      <c r="E40" s="173"/>
      <c r="F40" s="173"/>
      <c r="G40" s="174"/>
      <c r="H40" s="22"/>
      <c r="J40" s="177" t="s">
        <v>73</v>
      </c>
      <c r="K40" s="178"/>
      <c r="L40" s="178"/>
      <c r="M40" s="178"/>
      <c r="N40" s="179"/>
      <c r="O40" s="1"/>
      <c r="P40" s="1"/>
    </row>
    <row r="41" spans="2:16" ht="17.149999999999999" customHeight="1" thickTop="1" thickBot="1">
      <c r="B41" s="77" t="s">
        <v>3</v>
      </c>
      <c r="C41" s="212">
        <f>C38*3</f>
        <v>37.5</v>
      </c>
      <c r="D41" s="213"/>
      <c r="E41" s="213"/>
      <c r="F41" s="213"/>
      <c r="G41" s="214"/>
      <c r="H41" s="2"/>
      <c r="J41" s="218">
        <f>J38/O41</f>
        <v>17.857142857142858</v>
      </c>
      <c r="K41" s="219"/>
      <c r="L41" s="219"/>
      <c r="M41" s="219"/>
      <c r="N41" s="220"/>
      <c r="O41" s="79">
        <v>0.7</v>
      </c>
      <c r="P41" s="26"/>
    </row>
    <row r="42" spans="2:16" ht="17.149999999999999" customHeight="1" thickTop="1" thickBot="1">
      <c r="D42" s="45"/>
      <c r="J42" s="20"/>
      <c r="K42" s="20"/>
      <c r="L42" s="46"/>
      <c r="M42" s="3"/>
      <c r="N42" s="14"/>
      <c r="O42" s="1"/>
      <c r="P42" s="1"/>
    </row>
    <row r="43" spans="2:16" ht="18" customHeight="1" thickTop="1" thickBot="1">
      <c r="D43" s="45"/>
      <c r="J43" s="172" t="s">
        <v>43</v>
      </c>
      <c r="K43" s="173"/>
      <c r="L43" s="173"/>
      <c r="M43" s="173"/>
      <c r="N43" s="174"/>
      <c r="O43" s="1"/>
      <c r="P43" s="1"/>
    </row>
    <row r="44" spans="2:16" ht="17.149999999999999" customHeight="1" thickTop="1" thickBot="1">
      <c r="D44" s="45"/>
      <c r="J44" s="221">
        <f>J41*3</f>
        <v>53.571428571428569</v>
      </c>
      <c r="K44" s="222"/>
      <c r="L44" s="222"/>
      <c r="M44" s="222"/>
      <c r="N44" s="223"/>
      <c r="O44" s="78" t="s">
        <v>8</v>
      </c>
      <c r="P44" s="27"/>
    </row>
    <row r="45" spans="2:16" ht="17.149999999999999" customHeight="1" thickTop="1" thickBot="1">
      <c r="D45" s="45"/>
      <c r="E45" s="49"/>
      <c r="F45" s="49"/>
      <c r="G45" s="49"/>
      <c r="H45" s="49"/>
      <c r="I45" s="49"/>
      <c r="J45" s="52"/>
      <c r="K45" s="52"/>
      <c r="L45" s="51"/>
      <c r="N45" s="14"/>
      <c r="O45" s="3"/>
      <c r="P45" s="3"/>
    </row>
    <row r="46" spans="2:16" ht="17.149999999999999" customHeight="1" thickTop="1" thickBot="1">
      <c r="H46" s="45"/>
      <c r="J46" s="23"/>
      <c r="K46" s="23"/>
      <c r="L46" s="23"/>
      <c r="M46" s="14"/>
      <c r="N46" s="14"/>
      <c r="O46" s="1"/>
      <c r="P46" s="1"/>
    </row>
    <row r="47" spans="2:16" ht="38.15" customHeight="1" thickTop="1" thickBot="1">
      <c r="F47" s="177" t="s">
        <v>70</v>
      </c>
      <c r="G47" s="178"/>
      <c r="H47" s="178"/>
      <c r="I47" s="178"/>
      <c r="J47" s="178"/>
      <c r="K47" s="179"/>
      <c r="L47" s="3"/>
      <c r="M47" s="1"/>
      <c r="N47" s="1"/>
      <c r="O47" s="1"/>
      <c r="P47" s="1"/>
    </row>
    <row r="48" spans="2:16" ht="17.149999999999999" customHeight="1" thickTop="1" thickBot="1">
      <c r="F48" s="212">
        <v>40</v>
      </c>
      <c r="G48" s="213"/>
      <c r="H48" s="213"/>
      <c r="I48" s="213"/>
      <c r="J48" s="213"/>
      <c r="K48" s="214"/>
      <c r="L48" s="3"/>
      <c r="M48" s="1"/>
      <c r="N48" s="1"/>
      <c r="O48" s="1"/>
      <c r="P48" s="1"/>
    </row>
    <row r="49" spans="2:22" ht="17.149999999999999" customHeight="1" thickTop="1" thickBot="1">
      <c r="E49" s="49"/>
      <c r="F49" s="53" t="s">
        <v>0</v>
      </c>
      <c r="G49" s="53"/>
      <c r="H49" s="80"/>
      <c r="I49" s="53"/>
      <c r="J49" s="49"/>
      <c r="K49" s="49"/>
      <c r="L49" s="49"/>
      <c r="M49" s="1"/>
      <c r="N49" s="1"/>
      <c r="O49" s="1"/>
      <c r="P49" s="1"/>
    </row>
    <row r="50" spans="2:22" ht="17.149999999999999" customHeight="1" thickTop="1" thickBot="1">
      <c r="D50" s="45"/>
      <c r="F50" s="3"/>
      <c r="G50" s="3"/>
      <c r="H50" s="3"/>
      <c r="I50" s="3"/>
      <c r="L50" s="45"/>
      <c r="M50" s="1"/>
      <c r="N50" s="1"/>
      <c r="O50" s="1"/>
      <c r="P50" s="1"/>
    </row>
    <row r="51" spans="2:22" ht="38.15" customHeight="1" thickTop="1" thickBot="1">
      <c r="C51" s="172" t="s">
        <v>74</v>
      </c>
      <c r="D51" s="173"/>
      <c r="E51" s="173"/>
      <c r="F51" s="173"/>
      <c r="G51" s="174"/>
      <c r="H51" s="10"/>
      <c r="I51" s="10"/>
      <c r="J51" s="177" t="s">
        <v>75</v>
      </c>
      <c r="K51" s="178"/>
      <c r="L51" s="178"/>
      <c r="M51" s="178"/>
      <c r="N51" s="179"/>
      <c r="O51" s="18"/>
      <c r="P51" s="18"/>
    </row>
    <row r="52" spans="2:22" ht="17.149999999999999" customHeight="1" thickTop="1" thickBot="1">
      <c r="B52" s="78" t="s">
        <v>9</v>
      </c>
      <c r="C52" s="215">
        <f>C41/F48</f>
        <v>0.9375</v>
      </c>
      <c r="D52" s="216"/>
      <c r="E52" s="216"/>
      <c r="F52" s="216"/>
      <c r="G52" s="217"/>
      <c r="H52" s="3"/>
      <c r="I52" s="3"/>
      <c r="J52" s="215">
        <f>J44/F48</f>
        <v>1.3392857142857142</v>
      </c>
      <c r="K52" s="216"/>
      <c r="L52" s="216"/>
      <c r="M52" s="216"/>
      <c r="N52" s="217"/>
      <c r="O52" s="78" t="s">
        <v>10</v>
      </c>
      <c r="P52" s="27"/>
      <c r="Q52" s="160"/>
    </row>
    <row r="53" spans="2:22" ht="17.149999999999999" customHeight="1" thickTop="1" thickBot="1">
      <c r="B53" s="3"/>
      <c r="D53" s="81"/>
      <c r="E53" s="55"/>
      <c r="F53" s="53"/>
      <c r="G53" s="53"/>
      <c r="H53" s="53"/>
      <c r="I53" s="53"/>
      <c r="J53" s="49"/>
      <c r="K53" s="49"/>
      <c r="L53" s="82"/>
      <c r="M53" s="24"/>
      <c r="N53" s="19"/>
      <c r="O53" s="3"/>
      <c r="P53" s="3"/>
      <c r="Q53" s="160"/>
    </row>
    <row r="54" spans="2:22" ht="53.15" customHeight="1" thickTop="1">
      <c r="H54" s="45"/>
    </row>
    <row r="55" spans="2:22" ht="52" customHeight="1" thickBot="1">
      <c r="H55" s="45"/>
    </row>
    <row r="56" spans="2:22" ht="21" customHeight="1" thickTop="1">
      <c r="B56" s="165" t="s">
        <v>64</v>
      </c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7"/>
    </row>
    <row r="57" spans="2:22" ht="21" customHeight="1" thickBot="1">
      <c r="B57" s="161" t="s">
        <v>93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3"/>
    </row>
    <row r="58" spans="2:22" ht="22" customHeight="1" thickTop="1" thickBot="1"/>
    <row r="59" spans="2:22" s="86" customFormat="1" ht="72" customHeight="1" thickTop="1" thickBot="1">
      <c r="B59" s="145" t="s">
        <v>11</v>
      </c>
      <c r="C59" s="145"/>
      <c r="D59" s="145"/>
      <c r="E59" s="145"/>
      <c r="F59" s="164" t="s">
        <v>65</v>
      </c>
      <c r="G59" s="164"/>
      <c r="H59" s="164" t="s">
        <v>14</v>
      </c>
      <c r="I59" s="164"/>
      <c r="J59" s="164" t="s">
        <v>17</v>
      </c>
      <c r="K59" s="164"/>
      <c r="L59" s="164" t="s">
        <v>66</v>
      </c>
      <c r="M59" s="164"/>
      <c r="N59" s="164" t="s">
        <v>15</v>
      </c>
      <c r="O59" s="164"/>
      <c r="P59" s="87"/>
      <c r="Q59" s="61" t="s">
        <v>11</v>
      </c>
      <c r="R59" s="62" t="s">
        <v>69</v>
      </c>
      <c r="S59" s="62" t="s">
        <v>13</v>
      </c>
      <c r="T59" s="62" t="s">
        <v>95</v>
      </c>
      <c r="U59" s="62" t="s">
        <v>70</v>
      </c>
      <c r="V59" s="62" t="s">
        <v>15</v>
      </c>
    </row>
    <row r="60" spans="2:22" s="84" customFormat="1" ht="22" customHeight="1" thickTop="1">
      <c r="B60" s="155" t="s">
        <v>44</v>
      </c>
      <c r="C60" s="156"/>
      <c r="D60" s="156"/>
      <c r="E60" s="156"/>
      <c r="F60" s="157"/>
      <c r="G60" s="157"/>
      <c r="H60" s="157">
        <v>50</v>
      </c>
      <c r="I60" s="157"/>
      <c r="J60" s="157">
        <f>H60*F60</f>
        <v>0</v>
      </c>
      <c r="K60" s="157"/>
      <c r="L60" s="157"/>
      <c r="M60" s="157"/>
      <c r="N60" s="158" t="e">
        <f>J60/L60</f>
        <v>#DIV/0!</v>
      </c>
      <c r="O60" s="159"/>
      <c r="P60" s="85"/>
      <c r="Q60" s="73" t="s">
        <v>12</v>
      </c>
      <c r="R60" s="65"/>
      <c r="S60" s="65">
        <v>10</v>
      </c>
      <c r="T60" s="65">
        <f>R60*S60</f>
        <v>0</v>
      </c>
      <c r="U60" s="65"/>
      <c r="V60" s="66" t="e">
        <f>T60/U60</f>
        <v>#DIV/0!</v>
      </c>
    </row>
    <row r="61" spans="2:22" s="84" customFormat="1" ht="22" customHeight="1">
      <c r="B61" s="150" t="s">
        <v>35</v>
      </c>
      <c r="C61" s="151"/>
      <c r="D61" s="151"/>
      <c r="E61" s="151"/>
      <c r="F61" s="152"/>
      <c r="G61" s="152"/>
      <c r="H61" s="153">
        <v>10</v>
      </c>
      <c r="I61" s="153"/>
      <c r="J61" s="153">
        <f>H61*F61</f>
        <v>0</v>
      </c>
      <c r="K61" s="153"/>
      <c r="L61" s="153"/>
      <c r="M61" s="153"/>
      <c r="N61" s="148" t="e">
        <f>J61/L61</f>
        <v>#DIV/0!</v>
      </c>
      <c r="O61" s="149"/>
      <c r="P61" s="85"/>
      <c r="Q61" s="74" t="s">
        <v>31</v>
      </c>
      <c r="R61" s="67"/>
      <c r="S61" s="68">
        <v>15</v>
      </c>
      <c r="T61" s="67">
        <f>R61*S61</f>
        <v>0</v>
      </c>
      <c r="U61" s="68"/>
      <c r="V61" s="69" t="e">
        <f>T61/U61</f>
        <v>#DIV/0!</v>
      </c>
    </row>
    <row r="62" spans="2:22" s="84" customFormat="1" ht="22" customHeight="1">
      <c r="B62" s="150" t="s">
        <v>32</v>
      </c>
      <c r="C62" s="151"/>
      <c r="D62" s="151"/>
      <c r="E62" s="151"/>
      <c r="F62" s="152"/>
      <c r="G62" s="152"/>
      <c r="H62" s="153">
        <v>30</v>
      </c>
      <c r="I62" s="153"/>
      <c r="J62" s="153">
        <f>H62*F62</f>
        <v>0</v>
      </c>
      <c r="K62" s="153"/>
      <c r="L62" s="154"/>
      <c r="M62" s="154"/>
      <c r="N62" s="148" t="e">
        <f>J62/L62</f>
        <v>#DIV/0!</v>
      </c>
      <c r="O62" s="149"/>
      <c r="P62" s="85"/>
      <c r="Q62" s="74" t="s">
        <v>32</v>
      </c>
      <c r="R62" s="67"/>
      <c r="S62" s="68">
        <v>50</v>
      </c>
      <c r="T62" s="67">
        <f>R62*S62</f>
        <v>0</v>
      </c>
      <c r="U62" s="68"/>
      <c r="V62" s="69" t="e">
        <f>T62/U62</f>
        <v>#DIV/0!</v>
      </c>
    </row>
    <row r="63" spans="2:22" s="84" customFormat="1" ht="22" customHeight="1">
      <c r="B63" s="150" t="s">
        <v>33</v>
      </c>
      <c r="C63" s="151"/>
      <c r="D63" s="151"/>
      <c r="E63" s="151"/>
      <c r="F63" s="152"/>
      <c r="G63" s="152"/>
      <c r="H63" s="153">
        <v>30</v>
      </c>
      <c r="I63" s="153"/>
      <c r="J63" s="153">
        <f>H63*F63</f>
        <v>0</v>
      </c>
      <c r="K63" s="153"/>
      <c r="L63" s="154"/>
      <c r="M63" s="154"/>
      <c r="N63" s="148" t="e">
        <f>J63/L63</f>
        <v>#DIV/0!</v>
      </c>
      <c r="O63" s="149"/>
      <c r="P63" s="85"/>
      <c r="Q63" s="74" t="s">
        <v>33</v>
      </c>
      <c r="R63" s="67"/>
      <c r="S63" s="68">
        <v>50</v>
      </c>
      <c r="T63" s="67">
        <f>R63*S63</f>
        <v>0</v>
      </c>
      <c r="U63" s="68"/>
      <c r="V63" s="69" t="e">
        <f>T63/U63</f>
        <v>#DIV/0!</v>
      </c>
    </row>
    <row r="64" spans="2:22" s="84" customFormat="1" ht="22" customHeight="1" thickBot="1">
      <c r="B64" s="138" t="s">
        <v>45</v>
      </c>
      <c r="C64" s="139"/>
      <c r="D64" s="139"/>
      <c r="E64" s="139"/>
      <c r="F64" s="140"/>
      <c r="G64" s="140"/>
      <c r="H64" s="141">
        <v>100</v>
      </c>
      <c r="I64" s="141"/>
      <c r="J64" s="141">
        <f>H64*F64</f>
        <v>0</v>
      </c>
      <c r="K64" s="141"/>
      <c r="L64" s="142"/>
      <c r="M64" s="142"/>
      <c r="N64" s="143" t="e">
        <f>J64/L64</f>
        <v>#DIV/0!</v>
      </c>
      <c r="O64" s="144"/>
      <c r="P64" s="85"/>
      <c r="Q64" s="89" t="s">
        <v>45</v>
      </c>
      <c r="R64" s="67"/>
      <c r="S64" s="68">
        <v>50</v>
      </c>
      <c r="T64" s="67">
        <f>R64*S64</f>
        <v>0</v>
      </c>
      <c r="U64" s="68"/>
      <c r="V64" s="69" t="e">
        <f>T64/U64</f>
        <v>#DIV/0!</v>
      </c>
    </row>
    <row r="65" spans="2:22" s="84" customFormat="1" ht="22" customHeight="1" thickTop="1" thickBot="1">
      <c r="B65" s="227" t="s">
        <v>76</v>
      </c>
      <c r="C65" s="227"/>
      <c r="D65" s="227"/>
      <c r="E65" s="227"/>
      <c r="F65" s="146">
        <f>SUM(F60:G64)</f>
        <v>0</v>
      </c>
      <c r="G65" s="146"/>
      <c r="H65" s="146"/>
      <c r="I65" s="146"/>
      <c r="J65" s="146">
        <f>SUM(J60:K64)</f>
        <v>0</v>
      </c>
      <c r="K65" s="146"/>
      <c r="L65" s="147">
        <v>45</v>
      </c>
      <c r="M65" s="147"/>
      <c r="N65" s="137" t="e">
        <f>SUM(N60:O64)</f>
        <v>#DIV/0!</v>
      </c>
      <c r="O65" s="137"/>
      <c r="P65" s="85"/>
      <c r="Q65" s="88" t="s">
        <v>77</v>
      </c>
      <c r="R65" s="63">
        <f>SUM(R60:R64)</f>
        <v>0</v>
      </c>
      <c r="S65" s="63"/>
      <c r="T65" s="63"/>
      <c r="U65" s="63">
        <v>45</v>
      </c>
      <c r="V65" s="64" t="e">
        <f>SUM(V60:V64)</f>
        <v>#DIV/0!</v>
      </c>
    </row>
    <row r="66" spans="2:22" ht="22" customHeight="1" thickTop="1">
      <c r="B66" s="16"/>
      <c r="C66" s="16"/>
      <c r="D66" s="16"/>
      <c r="E66" s="16"/>
      <c r="F66" s="38"/>
      <c r="G66" s="38"/>
      <c r="H66" s="38"/>
      <c r="I66" s="16"/>
      <c r="J66" s="16"/>
      <c r="K66" s="16"/>
      <c r="L66" s="39"/>
      <c r="M66" s="39"/>
      <c r="N66" s="39"/>
      <c r="R66" s="40"/>
    </row>
    <row r="67" spans="2:22" ht="22" customHeight="1">
      <c r="K67" s="28"/>
    </row>
  </sheetData>
  <mergeCells count="85">
    <mergeCell ref="D27:M27"/>
    <mergeCell ref="J35:N35"/>
    <mergeCell ref="D17:M17"/>
    <mergeCell ref="D15:M15"/>
    <mergeCell ref="D14:M14"/>
    <mergeCell ref="D26:M26"/>
    <mergeCell ref="D24:M24"/>
    <mergeCell ref="D23:M23"/>
    <mergeCell ref="D21:M21"/>
    <mergeCell ref="D31:M31"/>
    <mergeCell ref="D30:M30"/>
    <mergeCell ref="C35:G35"/>
    <mergeCell ref="C34:G34"/>
    <mergeCell ref="J34:N34"/>
    <mergeCell ref="D20:M20"/>
    <mergeCell ref="B65:E65"/>
    <mergeCell ref="B64:E64"/>
    <mergeCell ref="B63:E63"/>
    <mergeCell ref="B62:E62"/>
    <mergeCell ref="B61:E61"/>
    <mergeCell ref="F65:G65"/>
    <mergeCell ref="H61:I61"/>
    <mergeCell ref="H60:I60"/>
    <mergeCell ref="J65:K65"/>
    <mergeCell ref="J64:K64"/>
    <mergeCell ref="F64:G64"/>
    <mergeCell ref="F63:G63"/>
    <mergeCell ref="H65:I65"/>
    <mergeCell ref="H64:I64"/>
    <mergeCell ref="F62:G62"/>
    <mergeCell ref="J63:K63"/>
    <mergeCell ref="J62:K62"/>
    <mergeCell ref="F61:G61"/>
    <mergeCell ref="L61:M61"/>
    <mergeCell ref="H63:I63"/>
    <mergeCell ref="H62:I62"/>
    <mergeCell ref="N65:O65"/>
    <mergeCell ref="N64:O64"/>
    <mergeCell ref="L63:M63"/>
    <mergeCell ref="L62:M62"/>
    <mergeCell ref="N63:O63"/>
    <mergeCell ref="N62:O62"/>
    <mergeCell ref="L65:M65"/>
    <mergeCell ref="L64:M64"/>
    <mergeCell ref="N61:O61"/>
    <mergeCell ref="J61:K61"/>
    <mergeCell ref="N60:O60"/>
    <mergeCell ref="C38:G38"/>
    <mergeCell ref="C41:G41"/>
    <mergeCell ref="C40:G40"/>
    <mergeCell ref="J38:N38"/>
    <mergeCell ref="J52:N52"/>
    <mergeCell ref="J60:K60"/>
    <mergeCell ref="F60:G60"/>
    <mergeCell ref="N59:O59"/>
    <mergeCell ref="L59:M59"/>
    <mergeCell ref="J59:K59"/>
    <mergeCell ref="H59:I59"/>
    <mergeCell ref="L60:M60"/>
    <mergeCell ref="F59:G59"/>
    <mergeCell ref="B59:E59"/>
    <mergeCell ref="B60:E60"/>
    <mergeCell ref="Q52:Q53"/>
    <mergeCell ref="B56:O56"/>
    <mergeCell ref="B57:O57"/>
    <mergeCell ref="C37:G37"/>
    <mergeCell ref="J51:N51"/>
    <mergeCell ref="F48:K48"/>
    <mergeCell ref="J37:N37"/>
    <mergeCell ref="C52:G52"/>
    <mergeCell ref="J41:N41"/>
    <mergeCell ref="J40:N40"/>
    <mergeCell ref="F47:K47"/>
    <mergeCell ref="C51:G51"/>
    <mergeCell ref="J43:N43"/>
    <mergeCell ref="J44:N44"/>
    <mergeCell ref="D12:M12"/>
    <mergeCell ref="D11:M11"/>
    <mergeCell ref="D9:M9"/>
    <mergeCell ref="D18:M18"/>
    <mergeCell ref="D2:M2"/>
    <mergeCell ref="D3:M3"/>
    <mergeCell ref="D8:M8"/>
    <mergeCell ref="D6:M6"/>
    <mergeCell ref="D5:M5"/>
  </mergeCells>
  <phoneticPr fontId="2" type="noConversion"/>
  <pageMargins left="0.39000000000000007" right="0.39000000000000007" top="0" bottom="0" header="0" footer="0"/>
  <rowBreaks count="1" manualBreakCount="1">
    <brk id="28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68"/>
  <sheetViews>
    <sheetView workbookViewId="0">
      <selection activeCell="A5" sqref="A5"/>
    </sheetView>
  </sheetViews>
  <sheetFormatPr baseColWidth="10" defaultRowHeight="12.5"/>
  <cols>
    <col min="1" max="1" width="2.81640625" customWidth="1"/>
    <col min="2" max="15" width="8" customWidth="1"/>
    <col min="16" max="16" width="3.453125" customWidth="1"/>
    <col min="17" max="17" width="47" customWidth="1"/>
    <col min="18" max="19" width="16" customWidth="1"/>
    <col min="20" max="20" width="16.81640625" customWidth="1"/>
    <col min="21" max="22" width="16" customWidth="1"/>
    <col min="23" max="23" width="3.7265625" customWidth="1"/>
  </cols>
  <sheetData>
    <row r="1" spans="2:22" s="90" customFormat="1" ht="13" thickBot="1"/>
    <row r="2" spans="2:22" s="85" customFormat="1" ht="22" customHeight="1" thickTop="1" thickBot="1">
      <c r="B2" s="244" t="s">
        <v>78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  <c r="Q2" s="93"/>
    </row>
    <row r="3" spans="2:22" s="85" customFormat="1" ht="22" customHeight="1" thickTop="1" thickBot="1">
      <c r="B3" s="244" t="s">
        <v>51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6"/>
      <c r="Q3" s="93"/>
    </row>
    <row r="4" spans="2:22" s="1" customFormat="1" ht="22" customHeight="1" thickTop="1" thickBot="1">
      <c r="M4" s="9"/>
      <c r="N4" s="9"/>
      <c r="O4" s="9"/>
      <c r="P4" s="9"/>
      <c r="Q4" s="29"/>
    </row>
    <row r="5" spans="2:22" s="87" customFormat="1" ht="72" customHeight="1" thickTop="1" thickBot="1">
      <c r="B5" s="252" t="s">
        <v>11</v>
      </c>
      <c r="C5" s="252"/>
      <c r="D5" s="252"/>
      <c r="E5" s="252"/>
      <c r="F5" s="251" t="s">
        <v>50</v>
      </c>
      <c r="G5" s="251"/>
      <c r="H5" s="251" t="s">
        <v>49</v>
      </c>
      <c r="I5" s="251"/>
      <c r="J5" s="251" t="s">
        <v>80</v>
      </c>
      <c r="K5" s="251"/>
      <c r="L5" s="251" t="s">
        <v>81</v>
      </c>
      <c r="M5" s="251"/>
      <c r="N5" s="251" t="s">
        <v>82</v>
      </c>
      <c r="O5" s="251"/>
      <c r="Q5" s="100" t="s">
        <v>11</v>
      </c>
      <c r="R5" s="101" t="s">
        <v>50</v>
      </c>
      <c r="S5" s="101" t="s">
        <v>49</v>
      </c>
      <c r="T5" s="101" t="s">
        <v>57</v>
      </c>
      <c r="U5" s="101" t="s">
        <v>83</v>
      </c>
      <c r="V5" s="101" t="s">
        <v>48</v>
      </c>
    </row>
    <row r="6" spans="2:22" s="96" customFormat="1" ht="22" customHeight="1" thickTop="1">
      <c r="B6" s="254" t="s">
        <v>44</v>
      </c>
      <c r="C6" s="255"/>
      <c r="D6" s="255"/>
      <c r="E6" s="255"/>
      <c r="F6" s="256"/>
      <c r="G6" s="256"/>
      <c r="H6" s="256"/>
      <c r="I6" s="256"/>
      <c r="J6" s="256"/>
      <c r="K6" s="256"/>
      <c r="L6" s="256"/>
      <c r="M6" s="256"/>
      <c r="N6" s="256"/>
      <c r="O6" s="257"/>
      <c r="P6" s="97"/>
      <c r="Q6" s="123" t="s">
        <v>47</v>
      </c>
      <c r="R6" s="124"/>
      <c r="S6" s="125"/>
      <c r="T6" s="125"/>
      <c r="U6" s="125"/>
      <c r="V6" s="126"/>
    </row>
    <row r="7" spans="2:22" s="96" customFormat="1" ht="22" customHeight="1">
      <c r="B7" s="248" t="s">
        <v>35</v>
      </c>
      <c r="C7" s="249"/>
      <c r="D7" s="249"/>
      <c r="E7" s="249"/>
      <c r="F7" s="250"/>
      <c r="G7" s="250"/>
      <c r="H7" s="247"/>
      <c r="I7" s="247"/>
      <c r="J7" s="247"/>
      <c r="K7" s="247"/>
      <c r="L7" s="247"/>
      <c r="M7" s="247"/>
      <c r="N7" s="247"/>
      <c r="O7" s="253"/>
      <c r="P7" s="97"/>
      <c r="Q7" s="127" t="s">
        <v>31</v>
      </c>
      <c r="R7" s="128"/>
      <c r="S7" s="129"/>
      <c r="T7" s="130"/>
      <c r="U7" s="130"/>
      <c r="V7" s="131"/>
    </row>
    <row r="8" spans="2:22" s="96" customFormat="1" ht="22" customHeight="1">
      <c r="B8" s="248" t="s">
        <v>32</v>
      </c>
      <c r="C8" s="249"/>
      <c r="D8" s="249"/>
      <c r="E8" s="249"/>
      <c r="F8" s="250"/>
      <c r="G8" s="250"/>
      <c r="H8" s="247"/>
      <c r="I8" s="247"/>
      <c r="J8" s="247"/>
      <c r="K8" s="247"/>
      <c r="L8" s="247"/>
      <c r="M8" s="247"/>
      <c r="N8" s="247"/>
      <c r="O8" s="253"/>
      <c r="P8" s="97"/>
      <c r="Q8" s="127" t="s">
        <v>32</v>
      </c>
      <c r="R8" s="128"/>
      <c r="S8" s="129"/>
      <c r="T8" s="130"/>
      <c r="U8" s="130"/>
      <c r="V8" s="131"/>
    </row>
    <row r="9" spans="2:22" s="96" customFormat="1" ht="22" customHeight="1">
      <c r="B9" s="248" t="s">
        <v>33</v>
      </c>
      <c r="C9" s="249"/>
      <c r="D9" s="249"/>
      <c r="E9" s="249"/>
      <c r="F9" s="250"/>
      <c r="G9" s="250"/>
      <c r="H9" s="247"/>
      <c r="I9" s="247"/>
      <c r="J9" s="247"/>
      <c r="K9" s="247"/>
      <c r="L9" s="247"/>
      <c r="M9" s="247"/>
      <c r="N9" s="247"/>
      <c r="O9" s="253"/>
      <c r="P9" s="97"/>
      <c r="Q9" s="127" t="s">
        <v>33</v>
      </c>
      <c r="R9" s="128"/>
      <c r="S9" s="129"/>
      <c r="T9" s="130"/>
      <c r="U9" s="130"/>
      <c r="V9" s="131"/>
    </row>
    <row r="10" spans="2:22" s="96" customFormat="1" ht="22" customHeight="1" thickBot="1">
      <c r="B10" s="258" t="s">
        <v>79</v>
      </c>
      <c r="C10" s="259"/>
      <c r="D10" s="259"/>
      <c r="E10" s="259"/>
      <c r="F10" s="260"/>
      <c r="G10" s="260"/>
      <c r="H10" s="261"/>
      <c r="I10" s="261"/>
      <c r="J10" s="261"/>
      <c r="K10" s="261"/>
      <c r="L10" s="261"/>
      <c r="M10" s="261"/>
      <c r="N10" s="261"/>
      <c r="O10" s="262"/>
      <c r="P10" s="97"/>
      <c r="Q10" s="132" t="s">
        <v>34</v>
      </c>
      <c r="R10" s="133"/>
      <c r="S10" s="134"/>
      <c r="T10" s="135"/>
      <c r="U10" s="135"/>
      <c r="V10" s="136"/>
    </row>
    <row r="11" spans="2:22" s="85" customFormat="1" ht="22" customHeight="1" thickTop="1" thickBot="1">
      <c r="B11" s="264" t="s">
        <v>46</v>
      </c>
      <c r="C11" s="264"/>
      <c r="D11" s="264"/>
      <c r="E11" s="264"/>
      <c r="F11" s="263">
        <f>SUM(F6:G10)</f>
        <v>0</v>
      </c>
      <c r="G11" s="263"/>
      <c r="H11" s="263">
        <f>SUM(H6:I10)</f>
        <v>0</v>
      </c>
      <c r="I11" s="263"/>
      <c r="J11" s="263">
        <f>SUM(J6:K10)</f>
        <v>0</v>
      </c>
      <c r="K11" s="263"/>
      <c r="L11" s="263">
        <f>SUM(L6:M10)</f>
        <v>0</v>
      </c>
      <c r="M11" s="263"/>
      <c r="N11" s="263">
        <f>SUM(N6:O10)</f>
        <v>0</v>
      </c>
      <c r="O11" s="263"/>
      <c r="Q11" s="102" t="s">
        <v>46</v>
      </c>
      <c r="R11" s="103">
        <f>SUM(R6:R10)</f>
        <v>0</v>
      </c>
      <c r="S11" s="103">
        <f>SUM(S6:S10)</f>
        <v>0</v>
      </c>
      <c r="T11" s="103">
        <f>SUM(T6:T10)</f>
        <v>0</v>
      </c>
      <c r="U11" s="103">
        <f>SUM(U6:U10)</f>
        <v>0</v>
      </c>
      <c r="V11" s="103">
        <f>SUM(V6:V10)</f>
        <v>0</v>
      </c>
    </row>
    <row r="12" spans="2:22" s="1" customFormat="1" ht="22" customHeight="1" thickTop="1">
      <c r="M12" s="9"/>
      <c r="N12" s="9"/>
      <c r="O12" s="9"/>
      <c r="P12" s="9"/>
      <c r="Q12" s="29"/>
    </row>
    <row r="13" spans="2:22" s="90" customFormat="1"/>
    <row r="14" spans="2:22" s="90" customFormat="1" ht="17.149999999999999" customHeight="1"/>
    <row r="15" spans="2:22" s="90" customFormat="1" ht="17.149999999999999" customHeight="1"/>
    <row r="16" spans="2:22" s="90" customFormat="1"/>
    <row r="17" s="90" customFormat="1" ht="17.149999999999999" customHeight="1"/>
    <row r="18" s="90" customFormat="1" ht="17.149999999999999" customHeight="1"/>
    <row r="19" s="90" customFormat="1"/>
    <row r="20" s="90" customFormat="1"/>
    <row r="21" s="90" customFormat="1"/>
    <row r="22" s="90" customFormat="1"/>
    <row r="23" s="90" customFormat="1"/>
    <row r="24" s="90" customFormat="1"/>
    <row r="25" s="90" customFormat="1"/>
    <row r="26" s="90" customFormat="1"/>
    <row r="27" s="90" customFormat="1"/>
    <row r="28" s="90" customFormat="1"/>
    <row r="29" s="90" customFormat="1"/>
    <row r="30" s="90" customFormat="1"/>
    <row r="31" s="90" customFormat="1"/>
    <row r="32" s="90" customFormat="1"/>
    <row r="33" s="90" customFormat="1"/>
    <row r="34" s="90" customFormat="1"/>
    <row r="35" s="90" customFormat="1"/>
    <row r="36" s="90" customFormat="1"/>
    <row r="37" s="90" customFormat="1"/>
    <row r="38" s="90" customFormat="1"/>
    <row r="39" s="90" customFormat="1"/>
    <row r="40" s="90" customFormat="1"/>
    <row r="41" s="90" customFormat="1"/>
    <row r="42" s="90" customFormat="1"/>
    <row r="43" s="90" customFormat="1"/>
    <row r="44" s="90" customFormat="1"/>
    <row r="45" s="90" customFormat="1"/>
    <row r="46" s="90" customFormat="1"/>
    <row r="47" s="90" customFormat="1"/>
    <row r="48" s="90" customFormat="1"/>
    <row r="49" s="90" customFormat="1"/>
    <row r="50" s="90" customFormat="1"/>
    <row r="51" s="90" customFormat="1"/>
    <row r="52" s="90" customFormat="1"/>
    <row r="53" s="90" customFormat="1"/>
    <row r="54" s="90" customFormat="1"/>
    <row r="55" s="90" customFormat="1"/>
    <row r="56" s="90" customFormat="1"/>
    <row r="57" s="90" customFormat="1"/>
    <row r="58" s="90" customFormat="1"/>
    <row r="59" s="90" customFormat="1"/>
    <row r="60" s="90" customFormat="1"/>
    <row r="61" s="90" customFormat="1"/>
    <row r="62" s="90" customFormat="1"/>
    <row r="63" s="90" customFormat="1"/>
    <row r="64" s="90" customFormat="1"/>
    <row r="65" s="90" customFormat="1"/>
    <row r="66" s="90" customFormat="1"/>
    <row r="67" s="90" customFormat="1"/>
    <row r="68" s="90" customFormat="1"/>
  </sheetData>
  <mergeCells count="44">
    <mergeCell ref="N11:O11"/>
    <mergeCell ref="B11:E11"/>
    <mergeCell ref="F11:G11"/>
    <mergeCell ref="H11:I11"/>
    <mergeCell ref="J11:K11"/>
    <mergeCell ref="L11:M11"/>
    <mergeCell ref="L8:M8"/>
    <mergeCell ref="N8:O8"/>
    <mergeCell ref="L9:M9"/>
    <mergeCell ref="N9:O9"/>
    <mergeCell ref="B10:E10"/>
    <mergeCell ref="F10:G10"/>
    <mergeCell ref="H10:I10"/>
    <mergeCell ref="J10:K10"/>
    <mergeCell ref="L10:M10"/>
    <mergeCell ref="N10:O10"/>
    <mergeCell ref="B9:E9"/>
    <mergeCell ref="F9:G9"/>
    <mergeCell ref="B8:E8"/>
    <mergeCell ref="F8:G8"/>
    <mergeCell ref="H8:I8"/>
    <mergeCell ref="J8:K8"/>
    <mergeCell ref="B6:E6"/>
    <mergeCell ref="H6:I6"/>
    <mergeCell ref="J6:K6"/>
    <mergeCell ref="L6:M6"/>
    <mergeCell ref="N6:O6"/>
    <mergeCell ref="F6:G6"/>
    <mergeCell ref="B2:O2"/>
    <mergeCell ref="B3:O3"/>
    <mergeCell ref="H9:I9"/>
    <mergeCell ref="J9:K9"/>
    <mergeCell ref="B7:E7"/>
    <mergeCell ref="F7:G7"/>
    <mergeCell ref="H7:I7"/>
    <mergeCell ref="J7:K7"/>
    <mergeCell ref="L5:M5"/>
    <mergeCell ref="N5:O5"/>
    <mergeCell ref="B5:E5"/>
    <mergeCell ref="F5:G5"/>
    <mergeCell ref="L7:M7"/>
    <mergeCell ref="N7:O7"/>
    <mergeCell ref="H5:I5"/>
    <mergeCell ref="J5:K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79"/>
  <sheetViews>
    <sheetView topLeftCell="A9" workbookViewId="0">
      <selection activeCell="A15" sqref="A15"/>
    </sheetView>
  </sheetViews>
  <sheetFormatPr baseColWidth="10" defaultRowHeight="12.5"/>
  <cols>
    <col min="1" max="1" width="2.81640625" customWidth="1"/>
    <col min="2" max="15" width="8" customWidth="1"/>
    <col min="16" max="16" width="3.453125" customWidth="1"/>
    <col min="17" max="17" width="32" customWidth="1"/>
    <col min="18" max="19" width="16" customWidth="1"/>
    <col min="20" max="20" width="16.7265625" customWidth="1"/>
    <col min="21" max="22" width="16" customWidth="1"/>
    <col min="23" max="23" width="3.7265625" customWidth="1"/>
  </cols>
  <sheetData>
    <row r="1" spans="2:22" s="90" customFormat="1" ht="13" thickBot="1"/>
    <row r="2" spans="2:22" s="85" customFormat="1" ht="22" customHeight="1" thickTop="1">
      <c r="B2" s="270" t="s">
        <v>84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2"/>
      <c r="Q2" s="93"/>
    </row>
    <row r="3" spans="2:22" s="85" customFormat="1" ht="22" customHeight="1" thickBot="1">
      <c r="B3" s="161" t="s">
        <v>56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3"/>
      <c r="Q3" s="93"/>
    </row>
    <row r="4" spans="2:22" s="1" customFormat="1" ht="22" customHeight="1" thickTop="1" thickBot="1">
      <c r="M4" s="9"/>
      <c r="N4" s="9"/>
      <c r="O4" s="9"/>
      <c r="P4" s="9"/>
      <c r="Q4" s="29"/>
    </row>
    <row r="5" spans="2:22" s="87" customFormat="1" ht="72" customHeight="1" thickTop="1" thickBot="1">
      <c r="B5" s="252" t="s">
        <v>11</v>
      </c>
      <c r="C5" s="252"/>
      <c r="D5" s="252"/>
      <c r="E5" s="252"/>
      <c r="F5" s="251" t="s">
        <v>96</v>
      </c>
      <c r="G5" s="251"/>
      <c r="H5" s="251" t="s">
        <v>97</v>
      </c>
      <c r="I5" s="251"/>
      <c r="J5" s="251" t="s">
        <v>86</v>
      </c>
      <c r="K5" s="251"/>
      <c r="L5" s="251" t="s">
        <v>81</v>
      </c>
      <c r="M5" s="251"/>
      <c r="N5" s="251" t="s">
        <v>82</v>
      </c>
      <c r="O5" s="251"/>
      <c r="Q5" s="100" t="s">
        <v>11</v>
      </c>
      <c r="R5" s="101" t="s">
        <v>96</v>
      </c>
      <c r="S5" s="101" t="s">
        <v>98</v>
      </c>
      <c r="T5" s="101" t="s">
        <v>99</v>
      </c>
      <c r="U5" s="101" t="s">
        <v>83</v>
      </c>
      <c r="V5" s="101" t="s">
        <v>48</v>
      </c>
    </row>
    <row r="6" spans="2:22" s="98" customFormat="1" ht="22" customHeight="1" thickTop="1">
      <c r="B6" s="267" t="s">
        <v>44</v>
      </c>
      <c r="C6" s="268"/>
      <c r="D6" s="268"/>
      <c r="E6" s="268"/>
      <c r="F6" s="269">
        <f>'Suivi Hebdo'!F6*4</f>
        <v>0</v>
      </c>
      <c r="G6" s="269"/>
      <c r="H6" s="269"/>
      <c r="I6" s="269"/>
      <c r="J6" s="269"/>
      <c r="K6" s="269"/>
      <c r="L6" s="269"/>
      <c r="M6" s="269"/>
      <c r="N6" s="269"/>
      <c r="O6" s="273"/>
      <c r="Q6" s="104" t="s">
        <v>47</v>
      </c>
      <c r="R6" s="105">
        <f>'Suivi Hebdo'!R6*4</f>
        <v>0</v>
      </c>
      <c r="S6" s="106"/>
      <c r="T6" s="106"/>
      <c r="U6" s="106"/>
      <c r="V6" s="107"/>
    </row>
    <row r="7" spans="2:22" s="98" customFormat="1" ht="22" customHeight="1">
      <c r="B7" s="274" t="s">
        <v>35</v>
      </c>
      <c r="C7" s="151"/>
      <c r="D7" s="151"/>
      <c r="E7" s="151"/>
      <c r="F7" s="275">
        <f>'Suivi Hebdo'!F7*4</f>
        <v>0</v>
      </c>
      <c r="G7" s="275"/>
      <c r="H7" s="265"/>
      <c r="I7" s="265"/>
      <c r="J7" s="265"/>
      <c r="K7" s="265"/>
      <c r="L7" s="265"/>
      <c r="M7" s="265"/>
      <c r="N7" s="265"/>
      <c r="O7" s="266"/>
      <c r="Q7" s="108" t="s">
        <v>31</v>
      </c>
      <c r="R7" s="109">
        <f>'Suivi Hebdo'!R7*4</f>
        <v>0</v>
      </c>
      <c r="S7" s="68"/>
      <c r="T7" s="68"/>
      <c r="U7" s="68"/>
      <c r="V7" s="110"/>
    </row>
    <row r="8" spans="2:22" s="98" customFormat="1" ht="22" customHeight="1">
      <c r="B8" s="274" t="s">
        <v>32</v>
      </c>
      <c r="C8" s="151"/>
      <c r="D8" s="151"/>
      <c r="E8" s="151"/>
      <c r="F8" s="275">
        <f>'Suivi Hebdo'!F8*4</f>
        <v>0</v>
      </c>
      <c r="G8" s="275"/>
      <c r="H8" s="265"/>
      <c r="I8" s="265"/>
      <c r="J8" s="265"/>
      <c r="K8" s="265"/>
      <c r="L8" s="265"/>
      <c r="M8" s="265"/>
      <c r="N8" s="265"/>
      <c r="O8" s="266"/>
      <c r="Q8" s="108" t="s">
        <v>32</v>
      </c>
      <c r="R8" s="109">
        <f>'Suivi Hebdo'!R8*4</f>
        <v>0</v>
      </c>
      <c r="S8" s="68"/>
      <c r="T8" s="68"/>
      <c r="U8" s="68"/>
      <c r="V8" s="110"/>
    </row>
    <row r="9" spans="2:22" s="98" customFormat="1" ht="22" customHeight="1">
      <c r="B9" s="274" t="s">
        <v>33</v>
      </c>
      <c r="C9" s="151"/>
      <c r="D9" s="151"/>
      <c r="E9" s="151"/>
      <c r="F9" s="275">
        <f>'Suivi Hebdo'!F9*4</f>
        <v>0</v>
      </c>
      <c r="G9" s="275"/>
      <c r="H9" s="265"/>
      <c r="I9" s="265"/>
      <c r="J9" s="265"/>
      <c r="K9" s="265"/>
      <c r="L9" s="265"/>
      <c r="M9" s="265"/>
      <c r="N9" s="265"/>
      <c r="O9" s="266"/>
      <c r="Q9" s="108" t="s">
        <v>33</v>
      </c>
      <c r="R9" s="109">
        <f>'Suivi Hebdo'!R9*4</f>
        <v>0</v>
      </c>
      <c r="S9" s="68"/>
      <c r="T9" s="68"/>
      <c r="U9" s="68"/>
      <c r="V9" s="110"/>
    </row>
    <row r="10" spans="2:22" s="98" customFormat="1" ht="22" customHeight="1" thickBot="1">
      <c r="B10" s="278" t="s">
        <v>34</v>
      </c>
      <c r="C10" s="279"/>
      <c r="D10" s="279"/>
      <c r="E10" s="279"/>
      <c r="F10" s="280">
        <f>'Suivi Hebdo'!F10*4</f>
        <v>0</v>
      </c>
      <c r="G10" s="280"/>
      <c r="H10" s="276"/>
      <c r="I10" s="276"/>
      <c r="J10" s="276"/>
      <c r="K10" s="276"/>
      <c r="L10" s="276"/>
      <c r="M10" s="276"/>
      <c r="N10" s="276"/>
      <c r="O10" s="277"/>
      <c r="Q10" s="111" t="s">
        <v>34</v>
      </c>
      <c r="R10" s="112">
        <f>'Suivi Hebdo'!R10*4</f>
        <v>0</v>
      </c>
      <c r="S10" s="113"/>
      <c r="T10" s="113"/>
      <c r="U10" s="113"/>
      <c r="V10" s="114"/>
    </row>
    <row r="11" spans="2:22" s="85" customFormat="1" ht="22" customHeight="1" thickTop="1" thickBot="1">
      <c r="B11" s="264" t="s">
        <v>46</v>
      </c>
      <c r="C11" s="264"/>
      <c r="D11" s="264"/>
      <c r="E11" s="264"/>
      <c r="F11" s="263">
        <f>SUM(F6:F10)</f>
        <v>0</v>
      </c>
      <c r="G11" s="263"/>
      <c r="H11" s="263">
        <f>SUM(H6:I10)</f>
        <v>0</v>
      </c>
      <c r="I11" s="263"/>
      <c r="J11" s="263">
        <f>SUM(J6:J10)</f>
        <v>0</v>
      </c>
      <c r="K11" s="263"/>
      <c r="L11" s="263">
        <f>SUM(L6:L10)</f>
        <v>0</v>
      </c>
      <c r="M11" s="263"/>
      <c r="N11" s="263">
        <f>SUM(N6:N10)</f>
        <v>0</v>
      </c>
      <c r="O11" s="263"/>
      <c r="Q11" s="102" t="s">
        <v>46</v>
      </c>
      <c r="R11" s="103">
        <f>SUM(R6:R10)</f>
        <v>0</v>
      </c>
      <c r="S11" s="103">
        <f>SUM(S6:S10)</f>
        <v>0</v>
      </c>
      <c r="T11" s="103">
        <f>SUM(T6:T10)</f>
        <v>0</v>
      </c>
      <c r="U11" s="103">
        <f>SUM(U6:U10)</f>
        <v>0</v>
      </c>
      <c r="V11" s="103">
        <f>SUM(V6:V10)</f>
        <v>0</v>
      </c>
    </row>
    <row r="12" spans="2:22" s="1" customFormat="1" ht="22" customHeight="1" thickTop="1" thickBot="1">
      <c r="H12" s="122"/>
      <c r="M12" s="9"/>
      <c r="N12" s="9"/>
      <c r="O12" s="9"/>
      <c r="P12" s="9"/>
      <c r="Q12" s="29"/>
    </row>
    <row r="13" spans="2:22" s="84" customFormat="1" ht="22" customHeight="1" thickTop="1">
      <c r="B13" s="270" t="s">
        <v>85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2"/>
      <c r="P13" s="85"/>
      <c r="Q13" s="94"/>
    </row>
    <row r="14" spans="2:22" s="84" customFormat="1" ht="22" customHeight="1" thickBot="1">
      <c r="B14" s="161" t="s">
        <v>55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85"/>
      <c r="Q14" s="94"/>
    </row>
    <row r="15" spans="2:22" s="1" customFormat="1" ht="22" customHeight="1" thickTop="1" thickBot="1">
      <c r="M15" s="9"/>
      <c r="N15" s="9"/>
      <c r="O15" s="9"/>
      <c r="P15" s="9"/>
      <c r="Q15" s="29"/>
    </row>
    <row r="16" spans="2:22" s="87" customFormat="1" ht="109" customHeight="1" thickTop="1" thickBot="1">
      <c r="B16" s="145" t="s">
        <v>11</v>
      </c>
      <c r="C16" s="145"/>
      <c r="D16" s="145"/>
      <c r="E16" s="145"/>
      <c r="F16" s="164" t="s">
        <v>87</v>
      </c>
      <c r="G16" s="164"/>
      <c r="H16" s="164" t="s">
        <v>88</v>
      </c>
      <c r="I16" s="164"/>
      <c r="J16" s="164" t="s">
        <v>89</v>
      </c>
      <c r="K16" s="164"/>
      <c r="L16" s="164" t="s">
        <v>54</v>
      </c>
      <c r="M16" s="164"/>
      <c r="N16" s="281"/>
      <c r="O16" s="281"/>
      <c r="Q16" s="61" t="s">
        <v>11</v>
      </c>
      <c r="R16" s="62" t="s">
        <v>53</v>
      </c>
      <c r="S16" s="62" t="s">
        <v>52</v>
      </c>
      <c r="T16" s="62" t="s">
        <v>90</v>
      </c>
      <c r="U16" s="62" t="s">
        <v>91</v>
      </c>
      <c r="V16" s="62" t="s">
        <v>54</v>
      </c>
    </row>
    <row r="17" spans="2:22" s="98" customFormat="1" ht="22" customHeight="1" thickTop="1">
      <c r="B17" s="155" t="s">
        <v>44</v>
      </c>
      <c r="C17" s="156"/>
      <c r="D17" s="156"/>
      <c r="E17" s="156"/>
      <c r="F17" s="158" t="e">
        <f t="shared" ref="F17:F22" si="0">H6/J6</f>
        <v>#DIV/0!</v>
      </c>
      <c r="G17" s="158"/>
      <c r="H17" s="158" t="e">
        <f t="shared" ref="H17:H22" si="1">J6/L6</f>
        <v>#DIV/0!</v>
      </c>
      <c r="I17" s="158"/>
      <c r="J17" s="158" t="e">
        <f t="shared" ref="J17:J22" si="2">L6/N6</f>
        <v>#DIV/0!</v>
      </c>
      <c r="K17" s="158"/>
      <c r="L17" s="158" t="e">
        <f t="shared" ref="L17:L22" si="3">H6/N6</f>
        <v>#DIV/0!</v>
      </c>
      <c r="M17" s="159"/>
      <c r="N17" s="99"/>
      <c r="Q17" s="73" t="s">
        <v>47</v>
      </c>
      <c r="R17" s="116" t="e">
        <f t="shared" ref="R17:S22" si="4">S6/T6</f>
        <v>#DIV/0!</v>
      </c>
      <c r="S17" s="116" t="e">
        <f t="shared" si="4"/>
        <v>#DIV/0!</v>
      </c>
      <c r="T17" s="116" t="e">
        <f t="shared" ref="T17:T22" si="5">S6/U6</f>
        <v>#DIV/0!</v>
      </c>
      <c r="U17" s="116" t="e">
        <f t="shared" ref="U17:U22" si="6">U6/V6</f>
        <v>#DIV/0!</v>
      </c>
      <c r="V17" s="117" t="e">
        <f t="shared" ref="V17:V22" si="7">S6/V6</f>
        <v>#DIV/0!</v>
      </c>
    </row>
    <row r="18" spans="2:22" s="98" customFormat="1" ht="22" customHeight="1">
      <c r="B18" s="150" t="s">
        <v>35</v>
      </c>
      <c r="C18" s="151"/>
      <c r="D18" s="151"/>
      <c r="E18" s="151"/>
      <c r="F18" s="148" t="e">
        <f t="shared" si="0"/>
        <v>#DIV/0!</v>
      </c>
      <c r="G18" s="148"/>
      <c r="H18" s="148" t="e">
        <f t="shared" si="1"/>
        <v>#DIV/0!</v>
      </c>
      <c r="I18" s="148"/>
      <c r="J18" s="148" t="e">
        <f t="shared" si="2"/>
        <v>#DIV/0!</v>
      </c>
      <c r="K18" s="148"/>
      <c r="L18" s="148" t="e">
        <f t="shared" si="3"/>
        <v>#DIV/0!</v>
      </c>
      <c r="M18" s="149"/>
      <c r="N18" s="99"/>
      <c r="Q18" s="74" t="s">
        <v>31</v>
      </c>
      <c r="R18" s="118" t="e">
        <f t="shared" si="4"/>
        <v>#DIV/0!</v>
      </c>
      <c r="S18" s="118" t="e">
        <f t="shared" si="4"/>
        <v>#DIV/0!</v>
      </c>
      <c r="T18" s="118" t="e">
        <f t="shared" si="5"/>
        <v>#DIV/0!</v>
      </c>
      <c r="U18" s="118" t="e">
        <f t="shared" si="6"/>
        <v>#DIV/0!</v>
      </c>
      <c r="V18" s="119" t="e">
        <f t="shared" si="7"/>
        <v>#DIV/0!</v>
      </c>
    </row>
    <row r="19" spans="2:22" s="98" customFormat="1" ht="22" customHeight="1">
      <c r="B19" s="150" t="s">
        <v>32</v>
      </c>
      <c r="C19" s="151"/>
      <c r="D19" s="151"/>
      <c r="E19" s="151"/>
      <c r="F19" s="148" t="e">
        <f t="shared" si="0"/>
        <v>#DIV/0!</v>
      </c>
      <c r="G19" s="148"/>
      <c r="H19" s="148" t="e">
        <f t="shared" si="1"/>
        <v>#DIV/0!</v>
      </c>
      <c r="I19" s="148"/>
      <c r="J19" s="148" t="e">
        <f t="shared" si="2"/>
        <v>#DIV/0!</v>
      </c>
      <c r="K19" s="148"/>
      <c r="L19" s="148" t="e">
        <f t="shared" si="3"/>
        <v>#DIV/0!</v>
      </c>
      <c r="M19" s="149"/>
      <c r="Q19" s="74" t="s">
        <v>32</v>
      </c>
      <c r="R19" s="118" t="e">
        <f t="shared" si="4"/>
        <v>#DIV/0!</v>
      </c>
      <c r="S19" s="118" t="e">
        <f t="shared" si="4"/>
        <v>#DIV/0!</v>
      </c>
      <c r="T19" s="118" t="e">
        <f t="shared" si="5"/>
        <v>#DIV/0!</v>
      </c>
      <c r="U19" s="118" t="e">
        <f t="shared" si="6"/>
        <v>#DIV/0!</v>
      </c>
      <c r="V19" s="119" t="e">
        <f t="shared" si="7"/>
        <v>#DIV/0!</v>
      </c>
    </row>
    <row r="20" spans="2:22" s="98" customFormat="1" ht="22" customHeight="1">
      <c r="B20" s="150" t="s">
        <v>33</v>
      </c>
      <c r="C20" s="151"/>
      <c r="D20" s="151"/>
      <c r="E20" s="151"/>
      <c r="F20" s="148" t="e">
        <f t="shared" si="0"/>
        <v>#DIV/0!</v>
      </c>
      <c r="G20" s="148"/>
      <c r="H20" s="148" t="e">
        <f t="shared" si="1"/>
        <v>#DIV/0!</v>
      </c>
      <c r="I20" s="148"/>
      <c r="J20" s="148" t="e">
        <f t="shared" si="2"/>
        <v>#DIV/0!</v>
      </c>
      <c r="K20" s="148"/>
      <c r="L20" s="148" t="e">
        <f t="shared" si="3"/>
        <v>#DIV/0!</v>
      </c>
      <c r="M20" s="149"/>
      <c r="Q20" s="74" t="s">
        <v>33</v>
      </c>
      <c r="R20" s="118" t="e">
        <f t="shared" si="4"/>
        <v>#DIV/0!</v>
      </c>
      <c r="S20" s="118" t="e">
        <f t="shared" si="4"/>
        <v>#DIV/0!</v>
      </c>
      <c r="T20" s="118" t="e">
        <f t="shared" si="5"/>
        <v>#DIV/0!</v>
      </c>
      <c r="U20" s="118" t="e">
        <f t="shared" si="6"/>
        <v>#DIV/0!</v>
      </c>
      <c r="V20" s="119" t="e">
        <f t="shared" si="7"/>
        <v>#DIV/0!</v>
      </c>
    </row>
    <row r="21" spans="2:22" s="98" customFormat="1" ht="37" customHeight="1" thickBot="1">
      <c r="B21" s="138" t="s">
        <v>34</v>
      </c>
      <c r="C21" s="139"/>
      <c r="D21" s="139"/>
      <c r="E21" s="139"/>
      <c r="F21" s="143" t="e">
        <f t="shared" si="0"/>
        <v>#DIV/0!</v>
      </c>
      <c r="G21" s="143"/>
      <c r="H21" s="143" t="e">
        <f t="shared" si="1"/>
        <v>#DIV/0!</v>
      </c>
      <c r="I21" s="143"/>
      <c r="J21" s="143" t="e">
        <f t="shared" si="2"/>
        <v>#DIV/0!</v>
      </c>
      <c r="K21" s="143"/>
      <c r="L21" s="143" t="e">
        <f t="shared" si="3"/>
        <v>#DIV/0!</v>
      </c>
      <c r="M21" s="144"/>
      <c r="Q21" s="75" t="s">
        <v>34</v>
      </c>
      <c r="R21" s="120" t="e">
        <f t="shared" si="4"/>
        <v>#DIV/0!</v>
      </c>
      <c r="S21" s="120" t="e">
        <f t="shared" si="4"/>
        <v>#DIV/0!</v>
      </c>
      <c r="T21" s="120" t="e">
        <f t="shared" si="5"/>
        <v>#DIV/0!</v>
      </c>
      <c r="U21" s="120" t="e">
        <f t="shared" si="6"/>
        <v>#DIV/0!</v>
      </c>
      <c r="V21" s="121" t="e">
        <f t="shared" si="7"/>
        <v>#DIV/0!</v>
      </c>
    </row>
    <row r="22" spans="2:22" s="85" customFormat="1" ht="22" customHeight="1" thickTop="1" thickBot="1">
      <c r="B22" s="227" t="s">
        <v>46</v>
      </c>
      <c r="C22" s="227"/>
      <c r="D22" s="227"/>
      <c r="E22" s="227"/>
      <c r="F22" s="282" t="e">
        <f t="shared" si="0"/>
        <v>#DIV/0!</v>
      </c>
      <c r="G22" s="282"/>
      <c r="H22" s="282" t="e">
        <f t="shared" si="1"/>
        <v>#DIV/0!</v>
      </c>
      <c r="I22" s="282"/>
      <c r="J22" s="282" t="e">
        <f t="shared" si="2"/>
        <v>#DIV/0!</v>
      </c>
      <c r="K22" s="282"/>
      <c r="L22" s="282" t="e">
        <f t="shared" si="3"/>
        <v>#DIV/0!</v>
      </c>
      <c r="M22" s="282"/>
      <c r="N22" s="95"/>
      <c r="O22" s="95"/>
      <c r="Q22" s="88" t="s">
        <v>46</v>
      </c>
      <c r="R22" s="115" t="e">
        <f t="shared" si="4"/>
        <v>#DIV/0!</v>
      </c>
      <c r="S22" s="115" t="e">
        <f t="shared" si="4"/>
        <v>#DIV/0!</v>
      </c>
      <c r="T22" s="115" t="e">
        <f t="shared" si="5"/>
        <v>#DIV/0!</v>
      </c>
      <c r="U22" s="115" t="e">
        <f t="shared" si="6"/>
        <v>#DIV/0!</v>
      </c>
      <c r="V22" s="115" t="e">
        <f t="shared" si="7"/>
        <v>#DIV/0!</v>
      </c>
    </row>
    <row r="23" spans="2:22" s="1" customFormat="1" ht="22" customHeight="1" thickTop="1">
      <c r="B23" s="16"/>
      <c r="C23" s="16"/>
      <c r="D23" s="16"/>
      <c r="E23" s="2"/>
      <c r="F23" s="92"/>
      <c r="G23" s="19"/>
      <c r="H23" s="92"/>
      <c r="I23" s="24"/>
      <c r="J23" s="92"/>
      <c r="K23" s="19"/>
      <c r="L23" s="92"/>
      <c r="M23" s="9"/>
      <c r="N23" s="9"/>
      <c r="O23" s="9"/>
      <c r="P23" s="9"/>
      <c r="Q23" s="33"/>
      <c r="R23" s="91"/>
      <c r="S23" s="91"/>
      <c r="T23" s="91"/>
      <c r="U23" s="91"/>
      <c r="V23" s="91"/>
    </row>
    <row r="24" spans="2:22" s="90" customFormat="1"/>
    <row r="25" spans="2:22" s="90" customFormat="1"/>
    <row r="26" spans="2:22" s="90" customFormat="1"/>
    <row r="27" spans="2:22" s="90" customFormat="1"/>
    <row r="28" spans="2:22" s="90" customFormat="1"/>
    <row r="29" spans="2:22" s="90" customFormat="1"/>
    <row r="30" spans="2:22" s="90" customFormat="1"/>
    <row r="31" spans="2:22" s="90" customFormat="1"/>
    <row r="32" spans="2:22" s="90" customFormat="1"/>
    <row r="33" s="90" customFormat="1"/>
    <row r="34" s="90" customFormat="1"/>
    <row r="35" s="90" customFormat="1"/>
    <row r="36" s="90" customFormat="1"/>
    <row r="37" s="90" customFormat="1"/>
    <row r="38" s="90" customFormat="1"/>
    <row r="39" s="90" customFormat="1"/>
    <row r="40" s="90" customFormat="1"/>
    <row r="41" s="90" customFormat="1"/>
    <row r="42" s="90" customFormat="1"/>
    <row r="43" s="90" customFormat="1"/>
    <row r="44" s="90" customFormat="1"/>
    <row r="45" s="90" customFormat="1"/>
    <row r="46" s="90" customFormat="1"/>
    <row r="47" s="90" customFormat="1"/>
    <row r="48" s="90" customFormat="1"/>
    <row r="49" s="90" customFormat="1"/>
    <row r="50" s="90" customFormat="1"/>
    <row r="51" s="90" customFormat="1"/>
    <row r="52" s="90" customFormat="1"/>
    <row r="53" s="90" customFormat="1"/>
    <row r="54" s="90" customFormat="1"/>
    <row r="55" s="90" customFormat="1"/>
    <row r="56" s="90" customFormat="1"/>
    <row r="57" s="90" customFormat="1"/>
    <row r="58" s="90" customFormat="1"/>
    <row r="59" s="90" customFormat="1"/>
    <row r="60" s="90" customFormat="1"/>
    <row r="61" s="90" customFormat="1"/>
    <row r="62" s="90" customFormat="1"/>
    <row r="63" s="90" customFormat="1"/>
    <row r="64" s="90" customFormat="1"/>
    <row r="65" s="90" customFormat="1"/>
    <row r="66" s="90" customFormat="1"/>
    <row r="67" s="90" customFormat="1"/>
    <row r="68" s="90" customFormat="1"/>
    <row r="69" s="90" customFormat="1"/>
    <row r="70" s="90" customFormat="1"/>
    <row r="71" s="90" customFormat="1"/>
    <row r="72" s="90" customFormat="1"/>
    <row r="73" s="90" customFormat="1"/>
    <row r="74" s="90" customFormat="1"/>
    <row r="75" s="90" customFormat="1"/>
    <row r="76" s="90" customFormat="1"/>
    <row r="77" s="90" customFormat="1"/>
    <row r="78" s="90" customFormat="1"/>
    <row r="79" s="90" customFormat="1"/>
  </sheetData>
  <mergeCells count="82">
    <mergeCell ref="B21:E21"/>
    <mergeCell ref="F21:G21"/>
    <mergeCell ref="H21:I21"/>
    <mergeCell ref="J21:K21"/>
    <mergeCell ref="L21:M21"/>
    <mergeCell ref="B22:E22"/>
    <mergeCell ref="F22:G22"/>
    <mergeCell ref="H22:I22"/>
    <mergeCell ref="J22:K22"/>
    <mergeCell ref="L22:M22"/>
    <mergeCell ref="B19:E19"/>
    <mergeCell ref="F19:G19"/>
    <mergeCell ref="H19:I19"/>
    <mergeCell ref="J19:K19"/>
    <mergeCell ref="L19:M19"/>
    <mergeCell ref="B20:E20"/>
    <mergeCell ref="F20:G20"/>
    <mergeCell ref="H20:I20"/>
    <mergeCell ref="J20:K20"/>
    <mergeCell ref="L20:M20"/>
    <mergeCell ref="B17:E17"/>
    <mergeCell ref="F17:G17"/>
    <mergeCell ref="H17:I17"/>
    <mergeCell ref="J17:K17"/>
    <mergeCell ref="L17:M17"/>
    <mergeCell ref="B18:E18"/>
    <mergeCell ref="F18:G18"/>
    <mergeCell ref="H18:I18"/>
    <mergeCell ref="J18:K18"/>
    <mergeCell ref="L18:M18"/>
    <mergeCell ref="B13:O13"/>
    <mergeCell ref="B14:O14"/>
    <mergeCell ref="B16:E16"/>
    <mergeCell ref="F16:G16"/>
    <mergeCell ref="H16:I16"/>
    <mergeCell ref="J16:K16"/>
    <mergeCell ref="L16:M16"/>
    <mergeCell ref="N16:O16"/>
    <mergeCell ref="N10:O10"/>
    <mergeCell ref="N11:O11"/>
    <mergeCell ref="B10:E10"/>
    <mergeCell ref="F10:G10"/>
    <mergeCell ref="H10:I10"/>
    <mergeCell ref="J10:K10"/>
    <mergeCell ref="L10:M10"/>
    <mergeCell ref="B11:E11"/>
    <mergeCell ref="F11:G11"/>
    <mergeCell ref="H11:I11"/>
    <mergeCell ref="J11:K11"/>
    <mergeCell ref="L11:M11"/>
    <mergeCell ref="F7:G7"/>
    <mergeCell ref="H7:I7"/>
    <mergeCell ref="J7:K7"/>
    <mergeCell ref="L7:M7"/>
    <mergeCell ref="F8:G8"/>
    <mergeCell ref="H8:I8"/>
    <mergeCell ref="J8:K8"/>
    <mergeCell ref="L8:M8"/>
    <mergeCell ref="N8:O8"/>
    <mergeCell ref="B9:E9"/>
    <mergeCell ref="F9:G9"/>
    <mergeCell ref="H9:I9"/>
    <mergeCell ref="J9:K9"/>
    <mergeCell ref="L9:M9"/>
    <mergeCell ref="N9:O9"/>
    <mergeCell ref="B8:E8"/>
    <mergeCell ref="N7:O7"/>
    <mergeCell ref="B6:E6"/>
    <mergeCell ref="F6:G6"/>
    <mergeCell ref="H6:I6"/>
    <mergeCell ref="B2:O2"/>
    <mergeCell ref="B3:O3"/>
    <mergeCell ref="B5:E5"/>
    <mergeCell ref="F5:G5"/>
    <mergeCell ref="H5:I5"/>
    <mergeCell ref="J5:K5"/>
    <mergeCell ref="L5:M5"/>
    <mergeCell ref="N5:O5"/>
    <mergeCell ref="J6:K6"/>
    <mergeCell ref="L6:M6"/>
    <mergeCell ref="N6:O6"/>
    <mergeCell ref="B7:E7"/>
  </mergeCells>
  <pageMargins left="0.75" right="0.75" top="1" bottom="1" header="0.5" footer="0.5"/>
  <colBreaks count="1" manualBreakCount="1">
    <brk id="15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Feuille Route FR</vt:lpstr>
      <vt:lpstr>Feuille Route NA</vt:lpstr>
      <vt:lpstr>Suivi Hebdo</vt:lpstr>
      <vt:lpstr>Suivi mensuel</vt:lpstr>
      <vt:lpstr>'Feuille Route FR'!Zone_d_impression</vt:lpstr>
      <vt:lpstr>'Feuille Route NA'!Zone_d_impression</vt:lpstr>
    </vt:vector>
  </TitlesOfParts>
  <Company>Perso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Hitch</dc:creator>
  <cp:lastModifiedBy>Joffrey Mick</cp:lastModifiedBy>
  <cp:lastPrinted>2015-12-16T22:14:07Z</cp:lastPrinted>
  <dcterms:created xsi:type="dcterms:W3CDTF">2015-01-15T14:13:04Z</dcterms:created>
  <dcterms:modified xsi:type="dcterms:W3CDTF">2025-01-07T09:44:37Z</dcterms:modified>
</cp:coreProperties>
</file>